
<file path=[Content_Types].xml><?xml version="1.0" encoding="utf-8"?>
<Types xmlns="http://schemas.openxmlformats.org/package/2006/content-type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codeName="ThisWorkbook" defaultThemeVersion="166925"/>
  <mc:AlternateContent xmlns:mc="http://schemas.openxmlformats.org/markup-compatibility/2006">
    <mc:Choice Requires="x15">
      <x15ac:absPath xmlns:x15ac="http://schemas.microsoft.com/office/spreadsheetml/2010/11/ac" url="/Users/erikar/Desktop/Respaldo/Mis documentos/erika/2021/web/calcualdoras/"/>
    </mc:Choice>
  </mc:AlternateContent>
  <xr:revisionPtr revIDLastSave="0" documentId="8_{E0B48288-13B7-534C-A2CC-DD4FED211F66}" xr6:coauthVersionLast="47" xr6:coauthVersionMax="47" xr10:uidLastSave="{00000000-0000-0000-0000-000000000000}"/>
  <workbookProtection workbookAlgorithmName="SHA-512" workbookHashValue="OtUFjqWuJHKdb6KbQ6P3JZmOMQNMaBTMX+LnFeUwwLILCnzDSgX9+PGkjM67+iaw9N7Tbaui5s9YGvYz7b2mxw==" workbookSaltValue="ZRFnEMjOKjG9dQy5ZutReg==" workbookSpinCount="100000" lockStructure="1"/>
  <bookViews>
    <workbookView xWindow="640" yWindow="500" windowWidth="29400" windowHeight="16180" xr2:uid="{1517D4B8-337F-D04D-9F49-13511ECB48A9}"/>
  </bookViews>
  <sheets>
    <sheet name="Riesgo en tasa efectiva" sheetId="3" r:id="rId1"/>
    <sheet name="Datos" sheetId="1" state="hidden" r:id="rId2"/>
  </sheets>
  <definedNames>
    <definedName name="Actividad">Datos!$A$3:$A$42</definedName>
    <definedName name="Ingresos_acumulables">'Riesgo en tasa efectiva'!$B$11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3" l="1"/>
  <c r="B14" i="3"/>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l="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A17" i="3" l="1"/>
  <c r="A1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1" authorId="0" shapeId="0" xr:uid="{8499BA03-99DE-8F4D-B356-0365548680C0}">
      <text>
        <r>
          <rPr>
            <b/>
            <sz val="16"/>
            <color rgb="FF000000"/>
            <rFont val="Tahoma"/>
            <family val="2"/>
          </rPr>
          <t>Se deben registrar los ingresos acumulables de la declaración anual</t>
        </r>
      </text>
    </comment>
    <comment ref="B12" authorId="0" shapeId="0" xr:uid="{CFB2D2C9-57A3-FC4F-947C-BBA47E54F731}">
      <text>
        <r>
          <rPr>
            <b/>
            <sz val="16"/>
            <color rgb="FF000000"/>
            <rFont val="Tahoma"/>
            <family val="2"/>
          </rPr>
          <t>Se debe registrar el ISR causado en la declaración anual</t>
        </r>
      </text>
    </comment>
  </commentList>
</comments>
</file>

<file path=xl/sharedStrings.xml><?xml version="1.0" encoding="utf-8"?>
<sst xmlns="http://schemas.openxmlformats.org/spreadsheetml/2006/main" count="271" uniqueCount="270">
  <si>
    <t>Actividad comercial</t>
  </si>
  <si>
    <t>Tasas efectivas</t>
  </si>
  <si>
    <t>Promedio</t>
  </si>
  <si>
    <t>Banca múltiple o comercial</t>
  </si>
  <si>
    <t>Casas de bolsa</t>
  </si>
  <si>
    <t>Sociedades de inversión de capitales</t>
  </si>
  <si>
    <t>Compañías especializadas en seguros de vida</t>
  </si>
  <si>
    <t>Compañías de seguros no especializadas en seguros de vida</t>
  </si>
  <si>
    <t>Compañías afianzadoras</t>
  </si>
  <si>
    <t>Sociedades financieras de objeto múltiple</t>
  </si>
  <si>
    <t>Minería de oro</t>
  </si>
  <si>
    <t>Minería de plata</t>
  </si>
  <si>
    <t>Minería de cobre y níquel</t>
  </si>
  <si>
    <t>Minería de plomo y zinc</t>
  </si>
  <si>
    <t>Fabricación de preparaciones farmacéuticas</t>
  </si>
  <si>
    <t>Fabricación de cosméticos, perfumes y otras preparaciones de tocador</t>
  </si>
  <si>
    <t>Fabricación de tubos y postes de hierro yacero de material comprado</t>
  </si>
  <si>
    <t>Fabricación de otros productos de hierro y acero de material comprado</t>
  </si>
  <si>
    <t>Industria del aluminio</t>
  </si>
  <si>
    <t>Moldeo por fundición de todo tipo de piezas a partir de hierro y acero producidos en otro establecimiento</t>
  </si>
  <si>
    <t>Moldeo por fundición de piezas metálicas no ferrosas</t>
  </si>
  <si>
    <t>Fabricación de productos metálicos forjados y troquelados</t>
  </si>
  <si>
    <t>Fabricación de otros productos metálicos</t>
  </si>
  <si>
    <t>Fabricación o ensamble de automóviles y camionetas</t>
  </si>
  <si>
    <t>Fabricación o Ensamble de camiones y tractocamiones</t>
  </si>
  <si>
    <t>Fabricación de carrocerías y remolques</t>
  </si>
  <si>
    <t>Fabricación de motores de gasolina y sus partes para vehículos automotrices</t>
  </si>
  <si>
    <t>Fabricación de equipo eléctrico y electrónico para vehículos automotores</t>
  </si>
  <si>
    <t>Fabricación de partes de sistemas de dirección y de suspensión para vehículos automotrices</t>
  </si>
  <si>
    <t>Fabricación de partes de sistemas de frenos para vehículos automotrices</t>
  </si>
  <si>
    <t>Fabricación de partes de sistemas de transmisión</t>
  </si>
  <si>
    <t>Fabricación de asientos para vehículos automotores</t>
  </si>
  <si>
    <t>Fabricación de piezas metálicas troqueladas para vehículos automotrices</t>
  </si>
  <si>
    <t>Fabricación de otras partes para vehículos automotrices</t>
  </si>
  <si>
    <t>Comercio al por menor de partes y refacciones nuevas para automóviles, camionetas y camiones</t>
  </si>
  <si>
    <t>Venta de automóviles nuevos al consumidor por el fabricante, ensamblador, por el distribuidor autorizado o por el comerciante en el ramo de vehículos cuyo precio de venta no exceda $150,000.00</t>
  </si>
  <si>
    <t>Venta de automóviles nuevos al consumidor por el fabricante, ensamblador, por el distribuidor autorizado o por el comerciante en el ramo de vehículos cuyo precio de venta exceda $150,000.00</t>
  </si>
  <si>
    <t>Farmacias con minisúper</t>
  </si>
  <si>
    <t>Comercio alpor menor de artículos de perfumería y cosméticos</t>
  </si>
  <si>
    <t>Comercio al por mayor de materiales metálicos</t>
  </si>
  <si>
    <t>Comercio al por mayor de desechos metálicos</t>
  </si>
  <si>
    <t>Comercio al por mayor de productos farmacéuticos</t>
  </si>
  <si>
    <t>Comercio al por mayor de artículos de perfumería</t>
  </si>
  <si>
    <t>Ingresos acumulables</t>
  </si>
  <si>
    <t>Nombre del contribuyente:</t>
  </si>
  <si>
    <t>RFC:</t>
  </si>
  <si>
    <t>Actividad:</t>
  </si>
  <si>
    <t>Ejercicio fiscal</t>
  </si>
  <si>
    <t>ISR Causado</t>
  </si>
  <si>
    <t>Su nivel de riesgo de fiscalización es:</t>
  </si>
  <si>
    <t>La tasa efectiva es:</t>
  </si>
  <si>
    <t>Tasa efectiva de la autoridad</t>
  </si>
  <si>
    <t>AUTOR: ERNESTO SANCIPRIÁN PACHECO PARA IDC, ASESOR FISCAL, JURÍDICO Y LABORAL</t>
  </si>
  <si>
    <t>Menor riesgo</t>
  </si>
  <si>
    <t>Mayor riesgo</t>
  </si>
  <si>
    <t>El contribuyente debe revisar sus operaciones y en caso de observar alguna anomalía podrá corregir tu situación fiscal mediante la presentación de la(s) declaración(es) anual(es) complementaria(s) correspondiente(s).
La autoridad recomienda que en la autodeterminación el contribuyente tome en cuenta las planeaciones fiscales, operaciones (incluyendo aquéllas celebradas con tus partes relacionadas), reestructuras empresariales tanto nacionales como internacionales, interpretaciones de disposiciones domésticas o internacionales, aplicación de convenios para evitar la doble tributación, deducción de pagos que puedan representar erosión de la base gravable mexicana, operaciones con Empresas Facturadoras de Operaciones Simuladas (EFOS), entre otros; para que, en su caso, revierta los efectos de dichas operaciones, interpretaciones o conductas.
Sin embargo, el hecho de que el riesgo de fiscalización sea mayor, no significa necesariamente que el contribuyente haya determinado incorrectamente las contribuciones; ya que se pueden presentar diversos factores macroeconómicos que afecten las operaciones del negocio</t>
  </si>
  <si>
    <t>Las tasas efectivas dadas a conocer por la autoridad solo representan un parámetro respecto a cierta actividad económica y no necesariamente significa que el contribuyente cumplió correctamente con la determinación del impuesto.
El causante debe estar consciente de que no está exento de que la autoridad inicie facultades de comprobación o programas de vigilancia profunda.</t>
  </si>
  <si>
    <t>Nivel de riesgo atendiendo a las tasas efectivas del SAT 
(Grandes contribuyentes)</t>
  </si>
  <si>
    <t>Comercio al por menor de gas L.P. en cilindros y para tanques estacionarios</t>
  </si>
  <si>
    <t>Comercio al por menor de gasolina y diésel</t>
  </si>
  <si>
    <t>Comercio de combustibles fósiles</t>
  </si>
  <si>
    <t>Comercio al por menor de otros combustibles como petróleo diáfano, carbón vegetal y leña</t>
  </si>
  <si>
    <t>Comercio al por menor de aceites y grasas lubricantes de uso industrial, aditivos y similares para vehículos de
motor</t>
  </si>
  <si>
    <t>Construcción de obras relacionadas con la distribución de petróleo y gas</t>
  </si>
  <si>
    <t>Construcción de obras de generación y conducción de energía eléctrica</t>
  </si>
  <si>
    <t>Instalaciones hidrosanitarias y de gas en construcciones</t>
  </si>
  <si>
    <t>Administración y supervisión de construcción de obras para petróleo y gas</t>
  </si>
  <si>
    <t>Venta al por mayor por comisión y consignación</t>
  </si>
  <si>
    <t>Comercio al por mayor de productos químicos para uso industrial</t>
  </si>
  <si>
    <t>Construcción de obras para el tratamiento, distribución y suministro de agua y drenaje</t>
  </si>
  <si>
    <t>Construcción de plantas de refinación de petróleo, de procesamiento de gas natural y de petroquímica</t>
  </si>
  <si>
    <t>Suministro de gas por ductos al consumidor final</t>
  </si>
  <si>
    <t>Generación y transmisión de energía eléctrica</t>
  </si>
  <si>
    <t>Captación, tratamiento y suministro de agua para uso distinto al doméstico realizados por particulares</t>
  </si>
  <si>
    <t>Fabricación de productos petroquímicos</t>
  </si>
  <si>
    <t>Fabricación de aceites y grasas lubricantes</t>
  </si>
  <si>
    <t>Fabricación de fertilizantes destinados para ser utilizados en la agricultura o ganadería</t>
  </si>
  <si>
    <t>Fabricación de pesticidas y agroquímicos, excepto plaguicidas</t>
  </si>
  <si>
    <t>Fabricación de gases industriales</t>
  </si>
  <si>
    <t>Fabricación de resinas sintéticas</t>
  </si>
  <si>
    <t>Fabricación de productos de asfalto</t>
  </si>
  <si>
    <t>Perforación de pozos petroleros y de gas</t>
  </si>
  <si>
    <t>Servicios de explotación o prospección minera y desmantelamiento de torres de perforación</t>
  </si>
  <si>
    <t>Extracción de petróleo crudo y a la extracción de hidrocarburos crudos en estado gaseoso (gas natural)</t>
  </si>
  <si>
    <t>Manejo de desechos no peligrosos y servicios de remediación a zonas dañadas por desechos no peligrosos</t>
  </si>
  <si>
    <t>Servicios de levantamiento geofísico</t>
  </si>
  <si>
    <t>Servicios de consultoría en medio ambiente</t>
  </si>
  <si>
    <t>Transporte de gas natural por ductos</t>
  </si>
  <si>
    <t>Transporte aéreo regular de pasajeros y de carga en aeronaves con matrícula nacional con rutas y horarios establecidos</t>
  </si>
  <si>
    <t>Comercio al por mayor de otros materiales para la construcción, excepto de madera</t>
  </si>
  <si>
    <t>Comercio al por mayor de cemento, tabique y grava</t>
  </si>
  <si>
    <t>Comercio al por mayor de abarrotes</t>
  </si>
  <si>
    <t>Comercio al por mayor de maquinaria y equipo para la construcción y la minería</t>
  </si>
  <si>
    <t>Comercio al por menor de productos de consumo final propiedad de terceros por comisión y consignación</t>
  </si>
  <si>
    <t>Comercio al por menor en minisúper</t>
  </si>
  <si>
    <t>Comercio al por menor en tiendas de abarrotes, ultramarinos y misceláneas</t>
  </si>
  <si>
    <t>Comercio al por menor de enseres electrodomésticos menores y aparatos de línea blanca</t>
  </si>
  <si>
    <t>Comercio al por menor en tiendas departamentales</t>
  </si>
  <si>
    <t>Comercio al por menor en supermercados</t>
  </si>
  <si>
    <t>Comercio al por menor de muebles para el hogar</t>
  </si>
  <si>
    <t>Comercio al por menor de llantas y cámaras, corbatas, válvulas de cámara y tapones para automóviles, camionetas y camiones de motor</t>
  </si>
  <si>
    <t>Otras construcciones de ingeniería civil u obra pesada</t>
  </si>
  <si>
    <t>Construcción de naves y plantas industriales</t>
  </si>
  <si>
    <t>Otros trabajos especializados para la construcción</t>
  </si>
  <si>
    <t>Construcción de carreteras, autopistas, terracerías, puentes, pasos a desnivel y aeropistas</t>
  </si>
  <si>
    <t>Construcción de vivienda unifamiliar</t>
  </si>
  <si>
    <t>Construcción de inmuebles comerciales, institucionales y de servicios</t>
  </si>
  <si>
    <t>Administración y supervisión de construcción de inmuebles comerciales, institucionales y de servicios</t>
  </si>
  <si>
    <t>Construcción de obras de urbanización</t>
  </si>
  <si>
    <t>Instalaciones eléctricas en construcciones</t>
  </si>
  <si>
    <t>Instalaciones de sistemas centrales de aire acondicionado y calefacción</t>
  </si>
  <si>
    <t>Construcción de obras para transporte eléctrico y ferroviario</t>
  </si>
  <si>
    <t>Otras instalaciones y equipamiento en construcciones</t>
  </si>
  <si>
    <t>Complejos siderúrgicos</t>
  </si>
  <si>
    <t>Fabricación de alambre, productos de alambre y resortes</t>
  </si>
  <si>
    <t>Fabricación de envases metálicos de calibre ligero para embalaje, como latas para refrescos, toneles, tambores, cubetas, tinas</t>
  </si>
  <si>
    <t>Fabricación de válvulas metálicas</t>
  </si>
  <si>
    <t>Maquinado de piezas metálicas para maquinaria y equipo en general</t>
  </si>
  <si>
    <t>Fabricación de tanques metálicos de calibre grueso</t>
  </si>
  <si>
    <t>Laminación secundaria de otros metales no ferrosos</t>
  </si>
  <si>
    <t>Refinación de otros metales no ferrosos</t>
  </si>
  <si>
    <t>Laminación secundaria de cobre</t>
  </si>
  <si>
    <t>Minería de hierro</t>
  </si>
  <si>
    <t>Minería de arena y grava para la construcción</t>
  </si>
  <si>
    <t>Minería de carbón mineral</t>
  </si>
  <si>
    <t>Extracción y explotación de sal</t>
  </si>
  <si>
    <t>Minería de fluorita</t>
  </si>
  <si>
    <t>Minería de otros minerales metálicos</t>
  </si>
  <si>
    <t>Hoteles con otros servicios integrados</t>
  </si>
  <si>
    <t>Restaurantes-bar con servicio de meseros</t>
  </si>
  <si>
    <t>Restaurantes de comida para llevar</t>
  </si>
  <si>
    <t>Agencias de viajes</t>
  </si>
  <si>
    <t>Otros servicios de apoyo a los negocios</t>
  </si>
  <si>
    <t>Suministro de personal permanente</t>
  </si>
  <si>
    <t>Sociedades financieras populares</t>
  </si>
  <si>
    <t>Agentes, ajustadores y gestores de seguros de vida</t>
  </si>
  <si>
    <t>Alquiler de automóviles sin chofer</t>
  </si>
  <si>
    <t>Construcción y/o adquisición de otros inmuebles para ser rentados, como terrenos, bodegas, galerones, plantas
industriales, naves industriales para ser rentados</t>
  </si>
  <si>
    <t>Servicios de ingeniería</t>
  </si>
  <si>
    <t>Transporte aéreo regular de pasajeros y de carga en aeronaves con matrícula extranjera con rutas y horarios
establecidos</t>
  </si>
  <si>
    <t>Transporte aéreo no regular de pasajeros y de carga por vía aérea, sin rutas ni horarios fijos</t>
  </si>
  <si>
    <t>Transporte por ferrocarril de pasajeros y de carga</t>
  </si>
  <si>
    <t>Comercio al por mayor de calzado</t>
  </si>
  <si>
    <t>Comercio al por mayor de carnes rojas</t>
  </si>
  <si>
    <t>Comercio al por mayor de cerveza</t>
  </si>
  <si>
    <t>Comercio al por mayor de electrodomésticos menores y aparatos de línea blanca</t>
  </si>
  <si>
    <t>Comercio al por mayor de envases, papel y cartón</t>
  </si>
  <si>
    <t>Comercio al por mayor de equipo y accesorios de cómputo</t>
  </si>
  <si>
    <t>Comercio al por mayor de equipo y material eléctrico</t>
  </si>
  <si>
    <t>Comercio al por mayor de fertilizantes, plaguicidas y semillas para siembra</t>
  </si>
  <si>
    <t>Comercio al por mayor de frutas y verduras frescas</t>
  </si>
  <si>
    <t>Comercio al por mayor de maquinaria y equipo para la industria manufacturera</t>
  </si>
  <si>
    <t>Comercio al por mayor de maquinaria y equipo para otros servicios y para actividades comerciales</t>
  </si>
  <si>
    <t>Comercio al por mayor de mobiliario, equipo e instrumental médico y de laboratorio</t>
  </si>
  <si>
    <t>Comercio al por mayor de otra maquinaria y equipo de uso general</t>
  </si>
  <si>
    <t>Comercio al por mayor de otras materias primas para otras industrias</t>
  </si>
  <si>
    <t>Comercio al por mayor de ropa</t>
  </si>
  <si>
    <t>Comercio al por mayor de semillas y granos alimenticios, frutas secas, chiles secos y especias (clavos, pimienta, azafrán, comino, nuez moscada, canela)</t>
  </si>
  <si>
    <t>Otros intermediarios de comercio al por mayor</t>
  </si>
  <si>
    <t>Comercio al por menor de automóviles y camionetas nuevos cuya propulsión sea a través de baterías eléctricas recargables</t>
  </si>
  <si>
    <t>Comercio al por menor de ropa nueva, de trajes regionales, disfraces, pieles finas, vestidos para novia, uniformes escolares, no confeccionados con cuero y piel</t>
  </si>
  <si>
    <t>Comercio al por menor en ferreterías y tlapalerías</t>
  </si>
  <si>
    <t>Otros intermediarios de comercio al por menor</t>
  </si>
  <si>
    <t>Dirección de corporativos y empresas no financieras</t>
  </si>
  <si>
    <t>Confección de otra ropa de materiales textiles</t>
  </si>
  <si>
    <t>Conservación de frutas y verduras por procesos distintos a la congelación y la deshidratación, incluye la elaboración de jugos</t>
  </si>
  <si>
    <t>Elaboración de aceites y grasas vegetales comestibles</t>
  </si>
  <si>
    <t>Elaboración de alimentos para animales</t>
  </si>
  <si>
    <t>Elaboración de condimentos y aderezos</t>
  </si>
  <si>
    <t>Elaboración de derivados y fermentos lácteos</t>
  </si>
  <si>
    <t>Elaboración de harina de maíz</t>
  </si>
  <si>
    <t>Elaboración de harina de trigo</t>
  </si>
  <si>
    <t>Elaboración y refinación de azúcar de caña</t>
  </si>
  <si>
    <t>Fabricación de aparatos de línea blanca</t>
  </si>
  <si>
    <t>Fabricación de autopartes de plástico</t>
  </si>
  <si>
    <t>Fabricación de bolsas y películas de plástico flexible sin soporte para envase o empaque y tela plástica sin soporte</t>
  </si>
  <si>
    <t>Fabricación de componentes electrónicos</t>
  </si>
  <si>
    <t>Fabricación de envases de cartón</t>
  </si>
  <si>
    <t>Fabricación de envases y ampolletas de vidrio</t>
  </si>
  <si>
    <t>Fabricación de envases y contenedores de plástico, incluye la fabricación de tapas y tarimas de plástico</t>
  </si>
  <si>
    <t>Fabricación de equipo y aparatos de distribución de energía eléctrica</t>
  </si>
  <si>
    <t>Fabricación de equipo y aparatos para uso médico, dental, para laboratorio y de máxima seguridad</t>
  </si>
  <si>
    <t>Fabricación de maquinaria y equipo para otras industrias manufactureras</t>
  </si>
  <si>
    <t>Fabricación de otros productos de hule</t>
  </si>
  <si>
    <t>Fabricación de otros productos de plástico</t>
  </si>
  <si>
    <t>Fabricación de otros productos eléctricos</t>
  </si>
  <si>
    <t>Fabricación de otros productos químicos</t>
  </si>
  <si>
    <t>Fabricación de otros productos químicos básicos inorgánicos</t>
  </si>
  <si>
    <t>Otras industrias manufactureras</t>
  </si>
  <si>
    <t>Preparación de embutidos y otras conservas de carne de ganado y aves</t>
  </si>
  <si>
    <t>Producción, fabricación o envasado de cerveza</t>
  </si>
  <si>
    <t>Productor, envasador o fabricante de refrescos que no utiliza en su elaboración como edulcorante únicamente la caña de azúcar</t>
  </si>
  <si>
    <t>Otros servicios de telecomunicaciones</t>
  </si>
  <si>
    <t>Reventa de servicios de telecomunicaciones</t>
  </si>
  <si>
    <t>Reparación y mantenimiento de maquinaria y equipo industrial</t>
  </si>
  <si>
    <t>Agencias de colocación</t>
  </si>
  <si>
    <t>Servicios de administración de negocios</t>
  </si>
  <si>
    <t>Hospitales generales del sector privado que requieran de título de médico conforme a las leyes</t>
  </si>
  <si>
    <t>Operadora de sociedades de inversión</t>
  </si>
  <si>
    <t>Otras instituciones de intermediación crediticia y financiera no bursátil</t>
  </si>
  <si>
    <t>Servicios relacionados con la intermediación crediticia</t>
  </si>
  <si>
    <t>Alquiler de equipo para el comercio y los servicios</t>
  </si>
  <si>
    <t>Alquiler de oficinas y locales comerciales</t>
  </si>
  <si>
    <t>Alquiles de otros inmuebles</t>
  </si>
  <si>
    <t>Inmobiliarias y corredores de bienes raíces</t>
  </si>
  <si>
    <t>Otros servicios relacionados con los servicios inmobiliarios</t>
  </si>
  <si>
    <t>Servicios de administración de inmuebles</t>
  </si>
  <si>
    <t>Agencias de publicidad</t>
  </si>
  <si>
    <t>Otros servicios de consultoría científica y técnica</t>
  </si>
  <si>
    <t>Otros servicios profesionales, científicos y técnicos</t>
  </si>
  <si>
    <t>Otros servicios relacionados con la contabilidad</t>
  </si>
  <si>
    <t>Servicios de consultoría en administración</t>
  </si>
  <si>
    <t>Servicios de consultoría en computación</t>
  </si>
  <si>
    <t>Servicios de contabilidad y auditoría</t>
  </si>
  <si>
    <t>Administración de puertos y muelles</t>
  </si>
  <si>
    <t>Autotransporte foráneo de materiales y residuos peligrosos</t>
  </si>
  <si>
    <t>Otro autotransporte foráneo de carga especializado</t>
  </si>
  <si>
    <t>Otro autotransporte foráneo de carga general</t>
  </si>
  <si>
    <t>Otro autotransporte local de carga general</t>
  </si>
  <si>
    <t>Otros servicios de almacenamiento con instalaciones especializadas</t>
  </si>
  <si>
    <t>Otros servicios relacionados con el transporte</t>
  </si>
  <si>
    <t>Acabado de fibras, hilados, hilos y telas</t>
  </si>
  <si>
    <t>Alquiler de equipo de cómputo y de otras máquinas y mobiliario de oficina</t>
  </si>
  <si>
    <t>Banca de desarrollo</t>
  </si>
  <si>
    <t>Calificadora de valores</t>
  </si>
  <si>
    <t>Comercio al por mayor de artículos de joyería y otros accesorios de vestir</t>
  </si>
  <si>
    <t>Comercio al por mayor de camiones</t>
  </si>
  <si>
    <t>Comercio al por mayor de carne y vísceras de pollo y otras aves de corral</t>
  </si>
  <si>
    <t>Comercio al por mayor de cigarros, puros y tabaco</t>
  </si>
  <si>
    <t>Comercio al por mayor de embutidos</t>
  </si>
  <si>
    <t>Comercio al por mayor de equipo de telecomunicaciones, fotografía y cinematografía</t>
  </si>
  <si>
    <t>Comercio al por mayor de fibras, hilos y telas</t>
  </si>
  <si>
    <t>Comercio al por mayor de helados, paletas de hielo, gelatinas, flanes, budines y otros productos alimenticios para consumo humano no clasificados en otra parte</t>
  </si>
  <si>
    <t>Comercio al por mayor de juguetes</t>
  </si>
  <si>
    <t>Comercio al por mayor de maquinaria y equipo agropecuario, forestal y para la pesca</t>
  </si>
  <si>
    <t>Comercio al por mayor de materias primas para repostería</t>
  </si>
  <si>
    <t>Comercio al por mayor de medicamentos veterinarios y alimentos para animales</t>
  </si>
  <si>
    <t>Comercio al por mayor de pescados y mariscos frescos, secos, salados y congelados</t>
  </si>
  <si>
    <t>Comercio al por mayor de refrescos o bebidas hidratantes o rehidratantes elaborados con azúcar de caña y otros edulcorantes</t>
  </si>
  <si>
    <t>Comercio al por menor calzado, agujetas, tintas, plantillas, accesorios del calzado</t>
  </si>
  <si>
    <t>Comercio al por menor de artículos de papelería</t>
  </si>
  <si>
    <t>Comercio al por menor de otros alimentos preparados para su consumo sin incluir botanas, productos de confitería, chocolates y demás productos derivados del cacao, dulces de frutas y hortalizas, cremas de cacahuate y avellanas</t>
  </si>
  <si>
    <t>Comercio al por menor de otros artículos para la decoración de interiores</t>
  </si>
  <si>
    <t>Comercio al por menor de productos naturistas y de complementos alimenticios sin incluir botanas, productos de confitería, chocolates y demás productos derivados del cacao, dulces de frutas y hortalizas, cremas de cacahuate y avellanas</t>
  </si>
  <si>
    <t>Comercio al por menor de relojes, joyería fina y artículos decorativos de materiales preciosos</t>
  </si>
  <si>
    <t>Comercio al por menor de semillas y granos alimenticios, especias y chiles secos</t>
  </si>
  <si>
    <t>Comercio al por menor de telas</t>
  </si>
  <si>
    <t>Congelación de frutas y verduras</t>
  </si>
  <si>
    <t>Conservación de guisos por procesos distintos a la congelación</t>
  </si>
  <si>
    <t>Construcción de vivienda multifamiliar</t>
  </si>
  <si>
    <t>Corte y empacado de carne de ganado y aves</t>
  </si>
  <si>
    <t>Cría y engorda de pollos para venta de su carne</t>
  </si>
  <si>
    <t>Curtido y acabado de cuero y piel</t>
  </si>
  <si>
    <t>Edición de libros integrada con la impresión</t>
  </si>
  <si>
    <t>Edición de periódicos integrada con la impresión</t>
  </si>
  <si>
    <t>Elaboración de botanas</t>
  </si>
  <si>
    <t>Elaboración de cereales</t>
  </si>
  <si>
    <t>Elaboración de colorantes y saborizantes naturales para alimentos, o cualquier producto distinto a refrescos</t>
  </si>
  <si>
    <t>Elaboración de concentrados, polvos, jarabes y esencias de sabor para preparar refrescos, bebidas hidratantes o rehidratantes que no tienen azúcares añadidos</t>
  </si>
  <si>
    <t>Elaboración de dulces, chicles y productos de confitería que no sean de chocolate</t>
  </si>
  <si>
    <t>Elaboración de galletas, pastas para sopa y harinas premezcladas</t>
  </si>
  <si>
    <t>Elaboración de levadura</t>
  </si>
  <si>
    <t>Fabricación de adhesivos o pegamentos, selladores, impermeabilizantes, masillas, resanadores, gomas-cemento
y similares</t>
  </si>
  <si>
    <t>Fabricación de alambres y cables de conducción eléctrica y de comunicación</t>
  </si>
  <si>
    <t>Fabricación de artículos y accesorios para escritura, pintura, dibujo y actividades de oficina</t>
  </si>
  <si>
    <t>Fabricación de azulejos y losetas no refractarias y azulejos</t>
  </si>
  <si>
    <t>Fabricación de cartón y cartoncillo a partir de celulosa</t>
  </si>
  <si>
    <t>Fabricación de celulosa, papel y productos de papel en plantas integradas</t>
  </si>
  <si>
    <t>Ernesto Sanciprián</t>
  </si>
  <si>
    <t>SAPE000000M11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</si>
</sst>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1" x14ac:knownFonts="1">
    <font>
      <sz val="12"/>
      <color theme="1"/>
      <name val="Calibri"/>
      <family val="2"/>
      <scheme val="minor"/>
    </font>
    <font>
      <sz val="12"/>
      <color theme="1"/>
      <name val="Calibri"/>
      <family val="2"/>
      <scheme val="minor"/>
    </font>
    <font>
      <b/>
      <sz val="10"/>
      <color rgb="FF000000"/>
      <name val="Arial"/>
      <family val="2"/>
    </font>
    <font>
      <sz val="10"/>
      <color rgb="FF000000"/>
      <name val="Arial"/>
      <family val="2"/>
    </font>
    <font>
      <sz val="20"/>
      <color theme="1"/>
      <name val="Arial"/>
      <family val="2"/>
    </font>
    <font>
      <sz val="48"/>
      <color theme="1"/>
      <name val="Arial"/>
      <family val="2"/>
    </font>
    <font>
      <sz val="20"/>
      <color theme="0"/>
      <name val="Arial"/>
      <family val="2"/>
    </font>
    <font>
      <b/>
      <sz val="20"/>
      <color theme="1"/>
      <name val="Arial"/>
      <family val="2"/>
    </font>
    <font>
      <sz val="14"/>
      <color theme="1"/>
      <name val="Arial"/>
      <family val="2"/>
    </font>
    <font>
      <sz val="16"/>
      <color theme="1"/>
      <name val="Arial"/>
      <family val="2"/>
    </font>
    <font>
      <b/>
      <sz val="16"/>
      <color rgb="FF000000"/>
      <name val="Tahoma"/>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0">
    <xf numFmtId="0" fontId="0" fillId="0" borderId="0" xfId="0"/>
    <xf numFmtId="0" fontId="2" fillId="0" borderId="1" xfId="0" applyFont="1" applyBorder="1" applyAlignment="1">
      <alignment horizontal="center" vertical="center"/>
    </xf>
    <xf numFmtId="0" fontId="3" fillId="0" borderId="1" xfId="0" applyFont="1" applyBorder="1" applyAlignment="1">
      <alignment vertical="center" wrapText="1"/>
    </xf>
    <xf numFmtId="10" fontId="3" fillId="0" borderId="1" xfId="0" applyNumberFormat="1" applyFont="1" applyBorder="1" applyAlignment="1">
      <alignment horizontal="right" vertical="center"/>
    </xf>
    <xf numFmtId="10" fontId="0" fillId="0" borderId="0" xfId="2" applyNumberFormat="1" applyFont="1"/>
    <xf numFmtId="0" fontId="4" fillId="0" borderId="1" xfId="0" applyFont="1" applyBorder="1"/>
    <xf numFmtId="0" fontId="4" fillId="0" borderId="0" xfId="0" applyFont="1"/>
    <xf numFmtId="0" fontId="4" fillId="0" borderId="1" xfId="0" applyFont="1" applyFill="1" applyBorder="1"/>
    <xf numFmtId="0" fontId="6" fillId="0" borderId="0" xfId="0" applyFont="1"/>
    <xf numFmtId="0" fontId="4" fillId="0" borderId="2" xfId="0" applyFont="1" applyBorder="1"/>
    <xf numFmtId="0" fontId="4" fillId="0" borderId="0" xfId="0" applyFont="1" applyBorder="1"/>
    <xf numFmtId="0" fontId="4" fillId="2" borderId="2" xfId="0" applyFont="1" applyFill="1" applyBorder="1" applyAlignment="1" applyProtection="1">
      <alignment horizontal="right"/>
      <protection locked="0"/>
    </xf>
    <xf numFmtId="0" fontId="4" fillId="2" borderId="1" xfId="0" applyFont="1" applyFill="1" applyBorder="1" applyAlignment="1" applyProtection="1">
      <alignment horizontal="right"/>
      <protection locked="0"/>
    </xf>
    <xf numFmtId="0" fontId="0" fillId="0" borderId="0" xfId="0" applyAlignment="1">
      <alignment wrapText="1"/>
    </xf>
    <xf numFmtId="0" fontId="8" fillId="0" borderId="0" xfId="0" applyFont="1" applyAlignment="1">
      <alignment horizontal="left" wrapText="1"/>
    </xf>
    <xf numFmtId="0" fontId="9" fillId="0" borderId="0" xfId="0" applyFont="1" applyAlignment="1">
      <alignment vertical="center" wrapText="1"/>
    </xf>
    <xf numFmtId="0" fontId="4" fillId="0" borderId="0" xfId="0" applyFont="1" applyAlignment="1">
      <alignment horizontal="left"/>
    </xf>
    <xf numFmtId="10" fontId="3" fillId="0" borderId="3" xfId="0" applyNumberFormat="1" applyFont="1" applyBorder="1" applyAlignment="1">
      <alignment horizontal="right" vertical="center"/>
    </xf>
    <xf numFmtId="0" fontId="4" fillId="2" borderId="1" xfId="0" applyFont="1" applyFill="1" applyBorder="1" applyAlignment="1" applyProtection="1">
      <alignment horizontal="left"/>
      <protection locked="0"/>
    </xf>
    <xf numFmtId="164" fontId="4" fillId="2" borderId="1" xfId="1" applyNumberFormat="1" applyFont="1" applyFill="1" applyBorder="1" applyAlignment="1" applyProtection="1">
      <alignment horizontal="left"/>
      <protection locked="0"/>
    </xf>
    <xf numFmtId="10" fontId="4" fillId="0" borderId="1" xfId="2" applyNumberFormat="1" applyFont="1" applyBorder="1" applyAlignment="1" applyProtection="1">
      <alignment horizontal="left"/>
      <protection hidden="1"/>
    </xf>
    <xf numFmtId="10" fontId="4" fillId="0" borderId="1" xfId="2" applyNumberFormat="1" applyFont="1" applyBorder="1" applyAlignment="1">
      <alignment horizontal="left"/>
    </xf>
    <xf numFmtId="10" fontId="3" fillId="0" borderId="3" xfId="0" applyNumberFormat="1" applyFont="1" applyFill="1" applyBorder="1" applyAlignment="1">
      <alignment horizontal="right" vertical="center"/>
    </xf>
    <xf numFmtId="43" fontId="3" fillId="0" borderId="3" xfId="1" applyFont="1" applyFill="1" applyBorder="1" applyAlignment="1">
      <alignment horizontal="right" vertical="center"/>
    </xf>
    <xf numFmtId="0" fontId="9" fillId="0" borderId="1" xfId="0" applyFont="1" applyBorder="1" applyAlignment="1">
      <alignment horizontal="center" vertical="center" wrapText="1"/>
    </xf>
    <xf numFmtId="0" fontId="4" fillId="0" borderId="0" xfId="0" applyFont="1" applyAlignment="1">
      <alignment horizontal="left"/>
    </xf>
    <xf numFmtId="0" fontId="5"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2" fillId="0" borderId="1" xfId="0" applyFont="1" applyBorder="1" applyAlignment="1">
      <alignment horizontal="center" vertical="center"/>
    </xf>
  </cellXfs>
  <cellStyles count="3">
    <cellStyle name="Millares" xfId="1" builtinId="3"/>
    <cellStyle name="Normal" xfId="0" builtinId="0"/>
    <cellStyle name="Porcentaje" xfId="2" builtinId="5"/>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192315</xdr:colOff>
      <xdr:row>0</xdr:row>
      <xdr:rowOff>34471</xdr:rowOff>
    </xdr:from>
    <xdr:to>
      <xdr:col>1</xdr:col>
      <xdr:colOff>1578429</xdr:colOff>
      <xdr:row>2</xdr:row>
      <xdr:rowOff>224971</xdr:rowOff>
    </xdr:to>
    <xdr:pic>
      <xdr:nvPicPr>
        <xdr:cNvPr id="3" name="Imagen 2">
          <a:extLst>
            <a:ext uri="{FF2B5EF4-FFF2-40B4-BE49-F238E27FC236}">
              <a16:creationId xmlns:a16="http://schemas.microsoft.com/office/drawing/2014/main" id="{891257B4-6C34-A449-B12E-7CBDD1F03085}"/>
            </a:ext>
          </a:extLst>
        </xdr:cNvPr>
        <xdr:cNvPicPr>
          <a:picLocks noChangeAspect="1"/>
        </xdr:cNvPicPr>
      </xdr:nvPicPr>
      <xdr:blipFill>
        <a:blip xmlns:r="http://schemas.openxmlformats.org/officeDocument/2006/relationships" r:embed="rId1"/>
        <a:stretch>
          <a:fillRect/>
        </a:stretch>
      </xdr:blipFill>
      <xdr:spPr>
        <a:xfrm>
          <a:off x="4510315" y="34471"/>
          <a:ext cx="1386114" cy="8436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FB6B6-169D-C64A-B437-2133E1372A34}">
  <sheetPr codeName="Hoja1"/>
  <dimension ref="A1:J1048576"/>
  <sheetViews>
    <sheetView tabSelected="1" zoomScale="70" zoomScaleNormal="70" workbookViewId="0">
      <selection activeCell="B9" sqref="B9"/>
    </sheetView>
  </sheetViews>
  <sheetFormatPr baseColWidth="10" defaultColWidth="0" defaultRowHeight="25" zeroHeight="1" x14ac:dyDescent="0.25"/>
  <cols>
    <col min="1" max="1" width="56.6640625" style="6" customWidth="1"/>
    <col min="2" max="2" width="77" style="6" bestFit="1" customWidth="1"/>
    <col min="3" max="9" width="25.1640625" style="6" hidden="1" customWidth="1"/>
    <col min="10" max="10" width="0" style="6" hidden="1" customWidth="1"/>
    <col min="11" max="16384" width="25.1640625" style="6" hidden="1"/>
  </cols>
  <sheetData>
    <row r="1" spans="1:2" x14ac:dyDescent="0.25"/>
    <row r="2" spans="1:2" x14ac:dyDescent="0.25"/>
    <row r="3" spans="1:2" x14ac:dyDescent="0.25"/>
    <row r="4" spans="1:2" ht="32" customHeight="1" x14ac:dyDescent="0.25">
      <c r="A4" s="27" t="s">
        <v>57</v>
      </c>
      <c r="B4" s="28"/>
    </row>
    <row r="5" spans="1:2" ht="31" customHeight="1" x14ac:dyDescent="0.25">
      <c r="A5" s="28"/>
      <c r="B5" s="28"/>
    </row>
    <row r="6" spans="1:2" x14ac:dyDescent="0.25">
      <c r="A6" s="10"/>
      <c r="B6" s="10"/>
    </row>
    <row r="7" spans="1:2" x14ac:dyDescent="0.25">
      <c r="A7" s="9" t="s">
        <v>44</v>
      </c>
      <c r="B7" s="11" t="s">
        <v>268</v>
      </c>
    </row>
    <row r="8" spans="1:2" x14ac:dyDescent="0.25">
      <c r="A8" s="5" t="s">
        <v>45</v>
      </c>
      <c r="B8" s="12" t="s">
        <v>269</v>
      </c>
    </row>
    <row r="9" spans="1:2" x14ac:dyDescent="0.25">
      <c r="A9" s="5" t="s">
        <v>46</v>
      </c>
      <c r="B9" s="18" t="s">
        <v>248</v>
      </c>
    </row>
    <row r="10" spans="1:2" x14ac:dyDescent="0.25">
      <c r="A10" s="5" t="s">
        <v>47</v>
      </c>
      <c r="B10" s="18">
        <v>2018</v>
      </c>
    </row>
    <row r="11" spans="1:2" x14ac:dyDescent="0.25">
      <c r="A11" s="5" t="s">
        <v>43</v>
      </c>
      <c r="B11" s="19">
        <v>15840</v>
      </c>
    </row>
    <row r="12" spans="1:2" x14ac:dyDescent="0.25">
      <c r="A12" s="5" t="s">
        <v>48</v>
      </c>
      <c r="B12" s="19">
        <v>1235</v>
      </c>
    </row>
    <row r="13" spans="1:2" x14ac:dyDescent="0.25">
      <c r="A13" s="7" t="s">
        <v>50</v>
      </c>
      <c r="B13" s="20">
        <f>+B12/B11</f>
        <v>7.7967171717171713E-2</v>
      </c>
    </row>
    <row r="14" spans="1:2" x14ac:dyDescent="0.25">
      <c r="A14" s="7" t="s">
        <v>51</v>
      </c>
      <c r="B14" s="21">
        <f>IF(B10=2019,(VLOOKUP(B9,Datos!A3:E252,5,FALSE)),IF(B10=2018,VLOOKUP(B9,Datos!A3:D252,4,FALSE),IF(B10=2017,VLOOKUP(B9,Datos!A3:C252,3,FALSE),IF(B10=2016,VLOOKUP(B9,Datos!A2:B252,2,FALSE)))))</f>
        <v>4.1000000000000002E-2</v>
      </c>
    </row>
    <row r="15" spans="1:2" x14ac:dyDescent="0.25">
      <c r="B15" s="16"/>
    </row>
    <row r="16" spans="1:2" x14ac:dyDescent="0.25">
      <c r="A16" s="25" t="s">
        <v>49</v>
      </c>
      <c r="B16" s="25"/>
    </row>
    <row r="17" spans="1:2" ht="84" customHeight="1" x14ac:dyDescent="0.25">
      <c r="A17" s="26" t="str">
        <f>IF(B13&gt;B14,"MENOR RIESGO",IF(B14&gt;B13,"MAYOR RIESGO","ERROR"))</f>
        <v>MENOR RIESGO</v>
      </c>
      <c r="B17" s="26"/>
    </row>
    <row r="18" spans="1:2" x14ac:dyDescent="0.25"/>
    <row r="19" spans="1:2" ht="25" customHeight="1" x14ac:dyDescent="0.25">
      <c r="A19" s="24" t="str">
        <f>IF(A17="MENOR RIESGO",Datos!G53,Datos!G57)</f>
        <v>Las tasas efectivas dadas a conocer por la autoridad solo representan un parámetro respecto a cierta actividad económica y no necesariamente significa que el contribuyente cumplió correctamente con la determinación del impuesto.
El causante debe estar consciente de que no está exento de que la autoridad inicie facultades de comprobación o programas de vigilancia profunda.</v>
      </c>
      <c r="B19" s="24"/>
    </row>
    <row r="20" spans="1:2" x14ac:dyDescent="0.25">
      <c r="A20" s="24"/>
      <c r="B20" s="24"/>
    </row>
    <row r="21" spans="1:2" x14ac:dyDescent="0.25">
      <c r="A21" s="24"/>
      <c r="B21" s="24"/>
    </row>
    <row r="22" spans="1:2" x14ac:dyDescent="0.25">
      <c r="A22" s="24"/>
      <c r="B22" s="24"/>
    </row>
    <row r="23" spans="1:2" x14ac:dyDescent="0.25">
      <c r="A23" s="24"/>
      <c r="B23" s="24"/>
    </row>
    <row r="24" spans="1:2" x14ac:dyDescent="0.25">
      <c r="A24" s="24"/>
      <c r="B24" s="24"/>
    </row>
    <row r="25" spans="1:2" x14ac:dyDescent="0.25">
      <c r="A25" s="24"/>
      <c r="B25" s="24"/>
    </row>
    <row r="26" spans="1:2" x14ac:dyDescent="0.25">
      <c r="A26" s="24"/>
      <c r="B26" s="24"/>
    </row>
    <row r="27" spans="1:2" x14ac:dyDescent="0.25">
      <c r="A27" s="24"/>
      <c r="B27" s="24"/>
    </row>
    <row r="28" spans="1:2" x14ac:dyDescent="0.25">
      <c r="A28" s="24"/>
      <c r="B28" s="24"/>
    </row>
    <row r="29" spans="1:2" x14ac:dyDescent="0.25">
      <c r="A29" s="24"/>
      <c r="B29" s="24"/>
    </row>
    <row r="30" spans="1:2" x14ac:dyDescent="0.25">
      <c r="A30" s="24"/>
      <c r="B30" s="24"/>
    </row>
    <row r="31" spans="1:2" x14ac:dyDescent="0.25">
      <c r="A31" s="24"/>
      <c r="B31" s="24"/>
    </row>
    <row r="32" spans="1:2" hidden="1" x14ac:dyDescent="0.25">
      <c r="A32" s="15"/>
      <c r="B32" s="15"/>
    </row>
    <row r="33" spans="1:2" hidden="1" x14ac:dyDescent="0.25">
      <c r="A33" s="15"/>
      <c r="B33" s="15"/>
    </row>
    <row r="34" spans="1:2" hidden="1" x14ac:dyDescent="0.25">
      <c r="A34" s="15"/>
      <c r="B34" s="15"/>
    </row>
    <row r="35" spans="1:2" hidden="1" x14ac:dyDescent="0.25">
      <c r="A35" s="15"/>
      <c r="B35" s="15"/>
    </row>
    <row r="36" spans="1:2" hidden="1" x14ac:dyDescent="0.25">
      <c r="A36" s="15"/>
      <c r="B36" s="15"/>
    </row>
    <row r="37" spans="1:2" hidden="1" x14ac:dyDescent="0.25">
      <c r="A37" s="15"/>
      <c r="B37" s="15"/>
    </row>
    <row r="1048576" spans="1:1" hidden="1" x14ac:dyDescent="0.25">
      <c r="A1048576" s="8" t="s">
        <v>52</v>
      </c>
    </row>
  </sheetData>
  <sheetProtection algorithmName="SHA-512" hashValue="uJVgfkjVhDgZ2aVt7JBCceRw4pD3K2ythFs71zWCUPksjDvV54PwrLQ9fzXD4oR4yrxnuLbQkDtv2R1Yz2S4eg==" saltValue="kOSz/YOVmu/+Ujscax8flg==" spinCount="100000" sheet="1" selectLockedCells="1"/>
  <mergeCells count="4">
    <mergeCell ref="A19:B31"/>
    <mergeCell ref="A16:B16"/>
    <mergeCell ref="A17:B17"/>
    <mergeCell ref="A4:B5"/>
  </mergeCells>
  <conditionalFormatting sqref="A17:B17">
    <cfRule type="containsText" dxfId="1" priority="1" operator="containsText" text="MAYOR">
      <formula>NOT(ISERROR(SEARCH("MAYOR",A17)))</formula>
    </cfRule>
    <cfRule type="containsText" dxfId="0" priority="2" operator="containsText" text="MENOR">
      <formula>NOT(ISERROR(SEARCH("MENOR",A17)))</formula>
    </cfRule>
  </conditionalFormatting>
  <pageMargins left="0.7" right="0.7" top="0.75" bottom="0.75" header="0.3" footer="0.3"/>
  <pageSetup orientation="portrait" horizontalDpi="0"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Sin actividad" error="Esta actividad no cuenta con tasa efectiva determinada por el SAT" promptTitle="Selección" prompt="Seleccione la actividad económica del contribuyente (en caso de tener más de una actividad debe elegir por la que tiene mayores ingresos)" xr:uid="{A12E4D43-5491-4A41-A828-A15F4AA6882B}">
          <x14:formula1>
            <xm:f>Datos!$A$3:$A$252</xm:f>
          </x14:formula1>
          <xm:sqref>B9</xm:sqref>
        </x14:dataValidation>
        <x14:dataValidation type="list" allowBlank="1" showInputMessage="1" showErrorMessage="1" errorTitle="Sin año" error="El SAT no ha publicado la tasa efectiva para ese ejercicio fiscal" promptTitle="Año" prompt="Seleccione el año que desea consulta" xr:uid="{42901CE1-C7D1-F349-A891-3B5CEF00984F}">
          <x14:formula1>
            <xm:f>Datos!$B$2:$E$2</xm:f>
          </x14:formula1>
          <xm:sqref>B10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7A52-B93D-0C42-A59C-1147B24DB49E}">
  <sheetPr codeName="Hoja2"/>
  <dimension ref="A1:I252"/>
  <sheetViews>
    <sheetView topLeftCell="A229" workbookViewId="0">
      <selection activeCell="D233" sqref="D233"/>
    </sheetView>
  </sheetViews>
  <sheetFormatPr baseColWidth="10" defaultColWidth="10.83203125" defaultRowHeight="16" x14ac:dyDescent="0.2"/>
  <cols>
    <col min="1" max="1" width="33.33203125" customWidth="1"/>
    <col min="2" max="5" width="7.1640625" bestFit="1" customWidth="1"/>
    <col min="6" max="6" width="9" customWidth="1"/>
    <col min="7" max="7" width="85.1640625" customWidth="1"/>
    <col min="8" max="8" width="74" customWidth="1"/>
  </cols>
  <sheetData>
    <row r="1" spans="1:9" x14ac:dyDescent="0.2">
      <c r="A1" s="1" t="s">
        <v>0</v>
      </c>
      <c r="B1" s="29" t="s">
        <v>1</v>
      </c>
      <c r="C1" s="29"/>
      <c r="D1" s="29"/>
      <c r="E1" s="29"/>
      <c r="F1" s="29"/>
    </row>
    <row r="2" spans="1:9" x14ac:dyDescent="0.2">
      <c r="A2" s="1"/>
      <c r="B2" s="1">
        <v>2016</v>
      </c>
      <c r="C2" s="1">
        <v>2017</v>
      </c>
      <c r="D2" s="1">
        <v>2018</v>
      </c>
      <c r="E2" s="1">
        <v>2019</v>
      </c>
      <c r="F2" s="1" t="s">
        <v>2</v>
      </c>
    </row>
    <row r="3" spans="1:9" x14ac:dyDescent="0.2">
      <c r="A3" s="2" t="s">
        <v>3</v>
      </c>
      <c r="B3" s="3">
        <v>6.0400000000000002E-2</v>
      </c>
      <c r="C3" s="3">
        <v>5.1200000000000002E-2</v>
      </c>
      <c r="D3" s="3">
        <v>6.0400000000000002E-2</v>
      </c>
      <c r="E3" s="3">
        <v>5.33E-2</v>
      </c>
      <c r="F3" s="3">
        <v>5.6300000000000003E-2</v>
      </c>
      <c r="G3" s="22"/>
      <c r="H3" s="23">
        <v>1</v>
      </c>
    </row>
    <row r="4" spans="1:9" x14ac:dyDescent="0.2">
      <c r="A4" s="2" t="s">
        <v>4</v>
      </c>
      <c r="B4" s="3">
        <v>4.07E-2</v>
      </c>
      <c r="C4" s="3">
        <v>4.6600000000000003E-2</v>
      </c>
      <c r="D4" s="3">
        <v>4.2799999999999998E-2</v>
      </c>
      <c r="E4" s="3">
        <v>4.3400000000000001E-2</v>
      </c>
      <c r="F4" s="3">
        <v>4.3400000000000001E-2</v>
      </c>
      <c r="G4" s="22"/>
      <c r="H4" s="13"/>
    </row>
    <row r="5" spans="1:9" x14ac:dyDescent="0.2">
      <c r="A5" s="2" t="s">
        <v>5</v>
      </c>
      <c r="B5" s="3">
        <v>5.3999999999999999E-2</v>
      </c>
      <c r="C5" s="3">
        <v>5.5E-2</v>
      </c>
      <c r="D5" s="3">
        <v>5.2699999999999997E-2</v>
      </c>
      <c r="E5" s="3">
        <v>5.7500000000000002E-2</v>
      </c>
      <c r="F5" s="3">
        <v>5.4800000000000001E-2</v>
      </c>
    </row>
    <row r="6" spans="1:9" ht="28" x14ac:dyDescent="0.2">
      <c r="A6" s="2" t="s">
        <v>6</v>
      </c>
      <c r="B6" s="3">
        <v>5.1400000000000001E-2</v>
      </c>
      <c r="C6" s="3">
        <v>4.9799999999999997E-2</v>
      </c>
      <c r="D6" s="3">
        <v>5.6899999999999999E-2</v>
      </c>
      <c r="E6" s="3">
        <v>5.5800000000000002E-2</v>
      </c>
      <c r="F6" s="3">
        <v>5.3499999999999999E-2</v>
      </c>
    </row>
    <row r="7" spans="1:9" ht="28" x14ac:dyDescent="0.2">
      <c r="A7" s="2" t="s">
        <v>7</v>
      </c>
      <c r="B7" s="3">
        <v>4.9700000000000001E-2</v>
      </c>
      <c r="C7" s="3">
        <v>4.9599999999999998E-2</v>
      </c>
      <c r="D7" s="3">
        <v>4.7100000000000003E-2</v>
      </c>
      <c r="E7" s="3">
        <v>5.2299999999999999E-2</v>
      </c>
      <c r="F7" s="3">
        <v>4.9700000000000001E-2</v>
      </c>
    </row>
    <row r="8" spans="1:9" x14ac:dyDescent="0.2">
      <c r="A8" s="2" t="s">
        <v>8</v>
      </c>
      <c r="B8" s="3">
        <v>6.7199999999999996E-2</v>
      </c>
      <c r="C8" s="3">
        <v>5.5E-2</v>
      </c>
      <c r="D8" s="3">
        <v>5.57E-2</v>
      </c>
      <c r="E8" s="3">
        <v>6.2799999999999995E-2</v>
      </c>
      <c r="F8" s="3">
        <v>6.0199999999999997E-2</v>
      </c>
    </row>
    <row r="9" spans="1:9" ht="28" x14ac:dyDescent="0.2">
      <c r="A9" s="2" t="s">
        <v>9</v>
      </c>
      <c r="B9" s="3">
        <v>6.5500000000000003E-2</v>
      </c>
      <c r="C9" s="3">
        <v>6.0100000000000001E-2</v>
      </c>
      <c r="D9" s="3">
        <v>5.9200000000000003E-2</v>
      </c>
      <c r="E9" s="3">
        <v>5.1999999999999998E-2</v>
      </c>
      <c r="F9" s="3">
        <v>5.9200000000000003E-2</v>
      </c>
    </row>
    <row r="10" spans="1:9" x14ac:dyDescent="0.2">
      <c r="A10" s="2" t="s">
        <v>10</v>
      </c>
      <c r="B10" s="3">
        <v>6.4399999999999999E-2</v>
      </c>
      <c r="C10" s="3">
        <v>6.4000000000000001E-2</v>
      </c>
      <c r="D10" s="3">
        <v>6.4199999999999993E-2</v>
      </c>
      <c r="E10" s="3">
        <v>5.5100000000000003E-2</v>
      </c>
      <c r="F10" s="3">
        <v>6.1899999999999997E-2</v>
      </c>
      <c r="I10" s="4"/>
    </row>
    <row r="11" spans="1:9" x14ac:dyDescent="0.2">
      <c r="A11" s="2" t="s">
        <v>11</v>
      </c>
      <c r="B11" s="3">
        <v>6.2300000000000001E-2</v>
      </c>
      <c r="C11" s="3">
        <v>7.5899999999999995E-2</v>
      </c>
      <c r="D11" s="3">
        <v>6.8599999999999994E-2</v>
      </c>
      <c r="E11" s="3">
        <v>6.7799999999999999E-2</v>
      </c>
      <c r="F11" s="3">
        <v>6.8699999999999997E-2</v>
      </c>
    </row>
    <row r="12" spans="1:9" x14ac:dyDescent="0.2">
      <c r="A12" s="2" t="s">
        <v>12</v>
      </c>
      <c r="B12" s="3">
        <v>7.5300000000000006E-2</v>
      </c>
      <c r="C12" s="3">
        <v>7.7700000000000005E-2</v>
      </c>
      <c r="D12" s="3">
        <v>8.9700000000000002E-2</v>
      </c>
      <c r="E12" s="3">
        <v>7.9799999999999996E-2</v>
      </c>
      <c r="F12" s="3">
        <v>8.0600000000000005E-2</v>
      </c>
    </row>
    <row r="13" spans="1:9" x14ac:dyDescent="0.2">
      <c r="A13" s="2" t="s">
        <v>13</v>
      </c>
      <c r="B13" s="3">
        <v>5.7299999999999997E-2</v>
      </c>
      <c r="C13" s="3">
        <v>5.9700000000000003E-2</v>
      </c>
      <c r="D13" s="3">
        <v>5.1999999999999998E-2</v>
      </c>
      <c r="E13" s="3">
        <v>5.6399999999999999E-2</v>
      </c>
      <c r="F13" s="3">
        <v>5.6399999999999999E-2</v>
      </c>
    </row>
    <row r="14" spans="1:9" ht="28" x14ac:dyDescent="0.2">
      <c r="A14" s="2" t="s">
        <v>14</v>
      </c>
      <c r="B14" s="3">
        <v>5.7599999999999998E-2</v>
      </c>
      <c r="C14" s="3">
        <v>5.1700000000000003E-2</v>
      </c>
      <c r="D14" s="3">
        <v>4.7699999999999999E-2</v>
      </c>
      <c r="E14" s="3">
        <v>4.3999999999999997E-2</v>
      </c>
      <c r="F14" s="3">
        <v>5.0299999999999997E-2</v>
      </c>
    </row>
    <row r="15" spans="1:9" ht="28" x14ac:dyDescent="0.2">
      <c r="A15" s="2" t="s">
        <v>15</v>
      </c>
      <c r="B15" s="3">
        <v>5.2200000000000003E-2</v>
      </c>
      <c r="C15" s="3">
        <v>4.99E-2</v>
      </c>
      <c r="D15" s="3">
        <v>5.0299999999999997E-2</v>
      </c>
      <c r="E15" s="3">
        <v>4.7199999999999999E-2</v>
      </c>
      <c r="F15" s="3">
        <v>4.99E-2</v>
      </c>
    </row>
    <row r="16" spans="1:9" ht="28" x14ac:dyDescent="0.2">
      <c r="A16" s="2" t="s">
        <v>16</v>
      </c>
      <c r="B16" s="3">
        <v>2.7300000000000001E-2</v>
      </c>
      <c r="C16" s="3">
        <v>3.1199999999999999E-2</v>
      </c>
      <c r="D16" s="3">
        <v>2.92E-2</v>
      </c>
      <c r="E16" s="3">
        <v>2.1399999999999999E-2</v>
      </c>
      <c r="F16" s="3">
        <v>2.7300000000000001E-2</v>
      </c>
    </row>
    <row r="17" spans="1:6" ht="28" x14ac:dyDescent="0.2">
      <c r="A17" s="2" t="s">
        <v>17</v>
      </c>
      <c r="B17" s="3">
        <v>4.19E-2</v>
      </c>
      <c r="C17" s="3">
        <v>3.1300000000000001E-2</v>
      </c>
      <c r="D17" s="3">
        <v>3.6400000000000002E-2</v>
      </c>
      <c r="E17" s="3">
        <v>4.2500000000000003E-2</v>
      </c>
      <c r="F17" s="3">
        <v>3.7999999999999999E-2</v>
      </c>
    </row>
    <row r="18" spans="1:6" x14ac:dyDescent="0.2">
      <c r="A18" s="2" t="s">
        <v>18</v>
      </c>
      <c r="B18" s="3">
        <v>3.5999999999999997E-2</v>
      </c>
      <c r="C18" s="3">
        <v>2.76E-2</v>
      </c>
      <c r="D18" s="3">
        <v>2.6200000000000001E-2</v>
      </c>
      <c r="E18" s="3">
        <v>3.2000000000000001E-2</v>
      </c>
      <c r="F18" s="3">
        <v>3.0499999999999999E-2</v>
      </c>
    </row>
    <row r="19" spans="1:6" ht="42" x14ac:dyDescent="0.2">
      <c r="A19" s="2" t="s">
        <v>19</v>
      </c>
      <c r="B19" s="3">
        <v>4.58E-2</v>
      </c>
      <c r="C19" s="3">
        <v>4.58E-2</v>
      </c>
      <c r="D19" s="3">
        <v>4.6899999999999997E-2</v>
      </c>
      <c r="E19" s="3">
        <v>4.4699999999999997E-2</v>
      </c>
      <c r="F19" s="3">
        <v>4.58E-2</v>
      </c>
    </row>
    <row r="20" spans="1:6" ht="28" x14ac:dyDescent="0.2">
      <c r="A20" s="2" t="s">
        <v>20</v>
      </c>
      <c r="B20" s="3">
        <v>3.3300000000000003E-2</v>
      </c>
      <c r="C20" s="3">
        <v>3.6299999999999999E-2</v>
      </c>
      <c r="D20" s="3">
        <v>3.32E-2</v>
      </c>
      <c r="E20" s="3">
        <v>4.4999999999999998E-2</v>
      </c>
      <c r="F20" s="3">
        <v>3.6999999999999998E-2</v>
      </c>
    </row>
    <row r="21" spans="1:6" ht="28" x14ac:dyDescent="0.2">
      <c r="A21" s="2" t="s">
        <v>21</v>
      </c>
      <c r="B21" s="3">
        <v>2.98E-2</v>
      </c>
      <c r="C21" s="3">
        <v>3.8199999999999998E-2</v>
      </c>
      <c r="D21" s="3">
        <v>3.1899999999999998E-2</v>
      </c>
      <c r="E21" s="3">
        <v>2.81E-2</v>
      </c>
      <c r="F21" s="3">
        <v>3.2000000000000001E-2</v>
      </c>
    </row>
    <row r="22" spans="1:6" x14ac:dyDescent="0.2">
      <c r="A22" s="2" t="s">
        <v>22</v>
      </c>
      <c r="B22" s="3">
        <v>5.0599999999999999E-2</v>
      </c>
      <c r="C22" s="3">
        <v>4.3099999999999999E-2</v>
      </c>
      <c r="D22" s="3">
        <v>4.1799999999999997E-2</v>
      </c>
      <c r="E22" s="3">
        <v>4.0500000000000001E-2</v>
      </c>
      <c r="F22" s="3">
        <v>4.3999999999999997E-2</v>
      </c>
    </row>
    <row r="23" spans="1:6" ht="28" x14ac:dyDescent="0.2">
      <c r="A23" s="2" t="s">
        <v>23</v>
      </c>
      <c r="B23" s="3">
        <v>0.01</v>
      </c>
      <c r="C23" s="3">
        <v>0.01</v>
      </c>
      <c r="D23" s="3">
        <v>1.32E-2</v>
      </c>
      <c r="E23" s="3">
        <v>1.3899999999999999E-2</v>
      </c>
      <c r="F23" s="3">
        <v>1.18E-2</v>
      </c>
    </row>
    <row r="24" spans="1:6" ht="28" x14ac:dyDescent="0.2">
      <c r="A24" s="2" t="s">
        <v>24</v>
      </c>
      <c r="B24" s="3">
        <v>2.1600000000000001E-2</v>
      </c>
      <c r="C24" s="3">
        <v>1.89E-2</v>
      </c>
      <c r="D24" s="3">
        <v>1.8700000000000001E-2</v>
      </c>
      <c r="E24" s="3">
        <v>1.72E-2</v>
      </c>
      <c r="F24" s="3">
        <v>1.9099999999999999E-2</v>
      </c>
    </row>
    <row r="25" spans="1:6" x14ac:dyDescent="0.2">
      <c r="A25" s="2" t="s">
        <v>25</v>
      </c>
      <c r="B25" s="3">
        <v>4.0599999999999997E-2</v>
      </c>
      <c r="C25" s="3">
        <v>5.1799999999999999E-2</v>
      </c>
      <c r="D25" s="3">
        <v>4.4699999999999997E-2</v>
      </c>
      <c r="E25" s="3">
        <v>4.87E-2</v>
      </c>
      <c r="F25" s="3">
        <v>4.65E-2</v>
      </c>
    </row>
    <row r="26" spans="1:6" ht="28" x14ac:dyDescent="0.2">
      <c r="A26" s="2" t="s">
        <v>26</v>
      </c>
      <c r="B26" s="3">
        <v>5.3600000000000002E-2</v>
      </c>
      <c r="C26" s="3">
        <v>3.9800000000000002E-2</v>
      </c>
      <c r="D26" s="3">
        <v>4.4900000000000002E-2</v>
      </c>
      <c r="E26" s="3">
        <v>3.9800000000000002E-2</v>
      </c>
      <c r="F26" s="3">
        <v>4.4499999999999998E-2</v>
      </c>
    </row>
    <row r="27" spans="1:6" ht="28" x14ac:dyDescent="0.2">
      <c r="A27" s="2" t="s">
        <v>27</v>
      </c>
      <c r="B27" s="3">
        <v>4.4699999999999997E-2</v>
      </c>
      <c r="C27" s="3">
        <v>3.95E-2</v>
      </c>
      <c r="D27" s="3">
        <v>3.44E-2</v>
      </c>
      <c r="E27" s="3">
        <v>3.95E-2</v>
      </c>
      <c r="F27" s="3">
        <v>3.95E-2</v>
      </c>
    </row>
    <row r="28" spans="1:6" ht="42" x14ac:dyDescent="0.2">
      <c r="A28" s="2" t="s">
        <v>28</v>
      </c>
      <c r="B28" s="3">
        <v>3.9600000000000003E-2</v>
      </c>
      <c r="C28" s="3">
        <v>3.6799999999999999E-2</v>
      </c>
      <c r="D28" s="3">
        <v>3.5499999999999997E-2</v>
      </c>
      <c r="E28" s="3">
        <v>3.6900000000000002E-2</v>
      </c>
      <c r="F28" s="3">
        <v>3.7199999999999997E-2</v>
      </c>
    </row>
    <row r="29" spans="1:6" ht="28" x14ac:dyDescent="0.2">
      <c r="A29" s="2" t="s">
        <v>29</v>
      </c>
      <c r="B29" s="3">
        <v>3.1600000000000003E-2</v>
      </c>
      <c r="C29" s="3">
        <v>2.7199999999999998E-2</v>
      </c>
      <c r="D29" s="3">
        <v>2.6700000000000002E-2</v>
      </c>
      <c r="E29" s="3">
        <v>3.2599999999999997E-2</v>
      </c>
      <c r="F29" s="3">
        <v>2.9499999999999998E-2</v>
      </c>
    </row>
    <row r="30" spans="1:6" ht="28" x14ac:dyDescent="0.2">
      <c r="A30" s="2" t="s">
        <v>30</v>
      </c>
      <c r="B30" s="3">
        <v>3.1399999999999997E-2</v>
      </c>
      <c r="C30" s="3">
        <v>3.5099999999999999E-2</v>
      </c>
      <c r="D30" s="3">
        <v>3.4099999999999998E-2</v>
      </c>
      <c r="E30" s="3">
        <v>3.4200000000000001E-2</v>
      </c>
      <c r="F30" s="3">
        <v>3.3700000000000001E-2</v>
      </c>
    </row>
    <row r="31" spans="1:6" ht="28" x14ac:dyDescent="0.2">
      <c r="A31" s="2" t="s">
        <v>31</v>
      </c>
      <c r="B31" s="3">
        <v>2.2599999999999999E-2</v>
      </c>
      <c r="C31" s="3">
        <v>2.0799999999999999E-2</v>
      </c>
      <c r="D31" s="3">
        <v>2.0500000000000001E-2</v>
      </c>
      <c r="E31" s="3">
        <v>2.1700000000000001E-2</v>
      </c>
      <c r="F31" s="3">
        <v>2.1399999999999999E-2</v>
      </c>
    </row>
    <row r="32" spans="1:6" ht="28" x14ac:dyDescent="0.2">
      <c r="A32" s="2" t="s">
        <v>32</v>
      </c>
      <c r="B32" s="3">
        <v>5.3100000000000001E-2</v>
      </c>
      <c r="C32" s="3">
        <v>4.07E-2</v>
      </c>
      <c r="D32" s="3">
        <v>4.6300000000000001E-2</v>
      </c>
      <c r="E32" s="3">
        <v>4.6699999999999998E-2</v>
      </c>
      <c r="F32" s="3">
        <v>4.6699999999999998E-2</v>
      </c>
    </row>
    <row r="33" spans="1:6" ht="28" x14ac:dyDescent="0.2">
      <c r="A33" s="2" t="s">
        <v>33</v>
      </c>
      <c r="B33" s="3">
        <v>6.2399999999999997E-2</v>
      </c>
      <c r="C33" s="3">
        <v>5.4100000000000002E-2</v>
      </c>
      <c r="D33" s="3">
        <v>4.8899999999999999E-2</v>
      </c>
      <c r="E33" s="3">
        <v>4.9299999999999997E-2</v>
      </c>
      <c r="F33" s="3">
        <v>5.3699999999999998E-2</v>
      </c>
    </row>
    <row r="34" spans="1:6" ht="42" x14ac:dyDescent="0.2">
      <c r="A34" s="2" t="s">
        <v>34</v>
      </c>
      <c r="B34" s="3">
        <v>3.6600000000000001E-2</v>
      </c>
      <c r="C34" s="3">
        <v>2.9499999999999998E-2</v>
      </c>
      <c r="D34" s="3">
        <v>2.87E-2</v>
      </c>
      <c r="E34" s="3">
        <v>2.69E-2</v>
      </c>
      <c r="F34" s="3">
        <v>3.04E-2</v>
      </c>
    </row>
    <row r="35" spans="1:6" ht="84" x14ac:dyDescent="0.2">
      <c r="A35" s="2" t="s">
        <v>35</v>
      </c>
      <c r="B35" s="3">
        <v>1.2800000000000001E-2</v>
      </c>
      <c r="C35" s="3">
        <v>1.0500000000000001E-2</v>
      </c>
      <c r="D35" s="3">
        <v>0.01</v>
      </c>
      <c r="E35" s="3">
        <v>1.04E-2</v>
      </c>
      <c r="F35" s="3">
        <v>1.09E-2</v>
      </c>
    </row>
    <row r="36" spans="1:6" ht="84" x14ac:dyDescent="0.2">
      <c r="A36" s="2" t="s">
        <v>36</v>
      </c>
      <c r="B36" s="3">
        <v>1.4500000000000001E-2</v>
      </c>
      <c r="C36" s="3">
        <v>1.2699999999999999E-2</v>
      </c>
      <c r="D36" s="3">
        <v>1.32E-2</v>
      </c>
      <c r="E36" s="3">
        <v>1.15E-2</v>
      </c>
      <c r="F36" s="3">
        <v>1.2999999999999999E-2</v>
      </c>
    </row>
    <row r="37" spans="1:6" x14ac:dyDescent="0.2">
      <c r="A37" s="2" t="s">
        <v>37</v>
      </c>
      <c r="B37" s="3">
        <v>1.29E-2</v>
      </c>
      <c r="C37" s="3">
        <v>1.6199999999999999E-2</v>
      </c>
      <c r="D37" s="3">
        <v>1.17E-2</v>
      </c>
      <c r="E37" s="3">
        <v>1.15E-2</v>
      </c>
      <c r="F37" s="3">
        <v>1.3100000000000001E-2</v>
      </c>
    </row>
    <row r="38" spans="1:6" ht="28" x14ac:dyDescent="0.2">
      <c r="A38" s="2" t="s">
        <v>38</v>
      </c>
      <c r="B38" s="3">
        <v>3.2899999999999999E-2</v>
      </c>
      <c r="C38" s="3">
        <v>2.7900000000000001E-2</v>
      </c>
      <c r="D38" s="3">
        <v>2.9600000000000001E-2</v>
      </c>
      <c r="E38" s="3">
        <v>0.03</v>
      </c>
      <c r="F38" s="3">
        <v>3.0099999999999998E-2</v>
      </c>
    </row>
    <row r="39" spans="1:6" ht="28" x14ac:dyDescent="0.2">
      <c r="A39" s="2" t="s">
        <v>39</v>
      </c>
      <c r="B39" s="3">
        <v>3.5000000000000003E-2</v>
      </c>
      <c r="C39" s="3">
        <v>2.81E-2</v>
      </c>
      <c r="D39" s="3">
        <v>2.69E-2</v>
      </c>
      <c r="E39" s="3">
        <v>2.0199999999999999E-2</v>
      </c>
      <c r="F39" s="3">
        <v>2.76E-2</v>
      </c>
    </row>
    <row r="40" spans="1:6" ht="28" x14ac:dyDescent="0.2">
      <c r="A40" s="2" t="s">
        <v>40</v>
      </c>
      <c r="B40" s="3">
        <v>5.2200000000000003E-2</v>
      </c>
      <c r="C40" s="3">
        <v>4.0099999999999997E-2</v>
      </c>
      <c r="D40" s="3">
        <v>3.4299999999999997E-2</v>
      </c>
      <c r="E40" s="3">
        <v>4.1399999999999999E-2</v>
      </c>
      <c r="F40" s="3">
        <v>4.2000000000000003E-2</v>
      </c>
    </row>
    <row r="41" spans="1:6" ht="28" x14ac:dyDescent="0.2">
      <c r="A41" s="2" t="s">
        <v>41</v>
      </c>
      <c r="B41" s="3">
        <v>3.2199999999999999E-2</v>
      </c>
      <c r="C41" s="3">
        <v>2.9399999999999999E-2</v>
      </c>
      <c r="D41" s="3">
        <v>2.7199999999999998E-2</v>
      </c>
      <c r="E41" s="3">
        <v>3.4099999999999998E-2</v>
      </c>
      <c r="F41" s="3">
        <v>3.0700000000000002E-2</v>
      </c>
    </row>
    <row r="42" spans="1:6" ht="28" x14ac:dyDescent="0.2">
      <c r="A42" s="2" t="s">
        <v>42</v>
      </c>
      <c r="B42" s="3">
        <v>2.2700000000000001E-2</v>
      </c>
      <c r="C42" s="3">
        <v>2.2800000000000001E-2</v>
      </c>
      <c r="D42" s="3">
        <v>2.1999999999999999E-2</v>
      </c>
      <c r="E42" s="3">
        <v>2.35E-2</v>
      </c>
      <c r="F42" s="3">
        <v>2.2800000000000001E-2</v>
      </c>
    </row>
    <row r="43" spans="1:6" ht="28" x14ac:dyDescent="0.2">
      <c r="A43" s="2" t="s">
        <v>58</v>
      </c>
      <c r="B43" s="3">
        <v>1.9900000000000001E-2</v>
      </c>
      <c r="C43" s="3">
        <v>2.47E-2</v>
      </c>
      <c r="D43" s="3">
        <v>2.8899999999999999E-2</v>
      </c>
      <c r="E43" s="3">
        <v>2.4500000000000001E-2</v>
      </c>
      <c r="F43" s="3">
        <f>AVERAGE(B43:E43)</f>
        <v>2.4500000000000001E-2</v>
      </c>
    </row>
    <row r="44" spans="1:6" ht="28" x14ac:dyDescent="0.2">
      <c r="A44" s="2" t="s">
        <v>59</v>
      </c>
      <c r="B44" s="3">
        <v>0.01</v>
      </c>
      <c r="C44" s="3">
        <v>1.2200000000000001E-2</v>
      </c>
      <c r="D44" s="3">
        <v>1.43E-2</v>
      </c>
      <c r="E44" s="3">
        <v>1.38E-2</v>
      </c>
      <c r="F44" s="3">
        <f>AVERAGE(B44:E44)</f>
        <v>1.2575000000000001E-2</v>
      </c>
    </row>
    <row r="45" spans="1:6" x14ac:dyDescent="0.2">
      <c r="A45" s="2" t="s">
        <v>60</v>
      </c>
      <c r="B45" s="3">
        <v>2.5899999999999999E-2</v>
      </c>
      <c r="C45" s="3">
        <v>1.6E-2</v>
      </c>
      <c r="D45" s="3">
        <v>1.54E-2</v>
      </c>
      <c r="E45" s="3">
        <v>1.6899999999999998E-2</v>
      </c>
      <c r="F45" s="3">
        <f>AVERAGE(B45:E45)</f>
        <v>1.8550000000000001E-2</v>
      </c>
    </row>
    <row r="46" spans="1:6" ht="42" x14ac:dyDescent="0.2">
      <c r="A46" s="2" t="s">
        <v>61</v>
      </c>
      <c r="B46" s="3">
        <v>0.01</v>
      </c>
      <c r="C46" s="3">
        <v>1.9199999999999998E-2</v>
      </c>
      <c r="D46" s="3">
        <v>1.2999999999999999E-2</v>
      </c>
      <c r="E46" s="3">
        <v>1.3100000000000001E-2</v>
      </c>
      <c r="F46" s="3">
        <f t="shared" ref="F46:F109" si="0">AVERAGE(B46:E46)</f>
        <v>1.3824999999999999E-2</v>
      </c>
    </row>
    <row r="47" spans="1:6" ht="56" x14ac:dyDescent="0.2">
      <c r="A47" s="2" t="s">
        <v>62</v>
      </c>
      <c r="B47" s="3">
        <v>2.2200000000000001E-2</v>
      </c>
      <c r="C47" s="3">
        <v>2.9600000000000001E-2</v>
      </c>
      <c r="D47" s="3">
        <v>2.9000000000000001E-2</v>
      </c>
      <c r="E47" s="3">
        <v>1.61E-2</v>
      </c>
      <c r="F47" s="3">
        <f t="shared" si="0"/>
        <v>2.4225E-2</v>
      </c>
    </row>
    <row r="48" spans="1:6" ht="28" x14ac:dyDescent="0.2">
      <c r="A48" s="2" t="s">
        <v>63</v>
      </c>
      <c r="B48" s="3">
        <v>3.9699999999999999E-2</v>
      </c>
      <c r="C48" s="3">
        <v>2.7099999999999999E-2</v>
      </c>
      <c r="D48" s="3">
        <v>3.2500000000000001E-2</v>
      </c>
      <c r="E48" s="3">
        <v>3.0599999999999999E-2</v>
      </c>
      <c r="F48" s="3">
        <f t="shared" si="0"/>
        <v>3.2474999999999997E-2</v>
      </c>
    </row>
    <row r="49" spans="1:7" ht="28" x14ac:dyDescent="0.2">
      <c r="A49" s="2" t="s">
        <v>64</v>
      </c>
      <c r="B49" s="17">
        <v>3.7100000000000001E-2</v>
      </c>
      <c r="C49" s="3">
        <v>4.1300000000000003E-2</v>
      </c>
      <c r="D49" s="3">
        <v>3.2399999999999998E-2</v>
      </c>
      <c r="E49" s="3">
        <v>3.7699999999999997E-2</v>
      </c>
      <c r="F49" s="3">
        <f t="shared" si="0"/>
        <v>3.7124999999999998E-2</v>
      </c>
    </row>
    <row r="50" spans="1:7" ht="28" x14ac:dyDescent="0.2">
      <c r="A50" s="2" t="s">
        <v>65</v>
      </c>
      <c r="B50" s="3">
        <v>1.46E-2</v>
      </c>
      <c r="C50" s="3">
        <v>1.06E-2</v>
      </c>
      <c r="D50" s="3">
        <v>1.4500000000000001E-2</v>
      </c>
      <c r="E50" s="3">
        <v>1.0999999999999999E-2</v>
      </c>
      <c r="F50" s="3">
        <f t="shared" si="0"/>
        <v>1.2674999999999999E-2</v>
      </c>
    </row>
    <row r="51" spans="1:7" ht="42" x14ac:dyDescent="0.2">
      <c r="A51" s="2" t="s">
        <v>66</v>
      </c>
      <c r="B51" s="3">
        <v>5.5899999999999998E-2</v>
      </c>
      <c r="C51" s="3">
        <v>4.1399999999999999E-2</v>
      </c>
      <c r="D51" s="3">
        <v>4.41E-2</v>
      </c>
      <c r="E51" s="3">
        <v>4.2799999999999998E-2</v>
      </c>
      <c r="F51" s="3">
        <f t="shared" si="0"/>
        <v>4.6050000000000001E-2</v>
      </c>
    </row>
    <row r="52" spans="1:7" ht="28" x14ac:dyDescent="0.2">
      <c r="A52" s="2" t="s">
        <v>67</v>
      </c>
      <c r="B52" s="3">
        <v>1.1599999999999999E-2</v>
      </c>
      <c r="C52" s="3">
        <v>1.7999999999999999E-2</v>
      </c>
      <c r="D52" s="3">
        <v>1.7100000000000001E-2</v>
      </c>
      <c r="E52" s="3">
        <v>1.7500000000000002E-2</v>
      </c>
      <c r="F52" s="3">
        <f t="shared" si="0"/>
        <v>1.6050000000000002E-2</v>
      </c>
      <c r="G52" s="13" t="s">
        <v>53</v>
      </c>
    </row>
    <row r="53" spans="1:7" ht="152" x14ac:dyDescent="0.2">
      <c r="A53" s="2" t="s">
        <v>68</v>
      </c>
      <c r="B53" s="3">
        <v>4.5199999999999997E-2</v>
      </c>
      <c r="C53" s="3">
        <v>4.7E-2</v>
      </c>
      <c r="D53" s="3">
        <v>3.3300000000000003E-2</v>
      </c>
      <c r="E53" s="3">
        <v>3.7199999999999997E-2</v>
      </c>
      <c r="F53" s="3">
        <f t="shared" si="0"/>
        <v>4.0675000000000003E-2</v>
      </c>
      <c r="G53" s="14" t="s">
        <v>56</v>
      </c>
    </row>
    <row r="54" spans="1:7" ht="42" x14ac:dyDescent="0.2">
      <c r="A54" s="2" t="s">
        <v>69</v>
      </c>
      <c r="B54" s="3">
        <v>7.3499999999999996E-2</v>
      </c>
      <c r="C54" s="3">
        <v>7.0599999999999996E-2</v>
      </c>
      <c r="D54" s="3">
        <v>7.0400000000000004E-2</v>
      </c>
      <c r="E54" s="3">
        <v>6.7199999999999996E-2</v>
      </c>
      <c r="F54" s="3">
        <f t="shared" si="0"/>
        <v>7.0425000000000001E-2</v>
      </c>
    </row>
    <row r="55" spans="1:7" ht="42" x14ac:dyDescent="0.2">
      <c r="A55" s="2" t="s">
        <v>70</v>
      </c>
      <c r="B55" s="3">
        <v>5.7700000000000001E-2</v>
      </c>
      <c r="C55" s="3">
        <v>5.3900000000000003E-2</v>
      </c>
      <c r="D55" s="3">
        <v>4.2500000000000003E-2</v>
      </c>
      <c r="E55" s="3">
        <v>5.0900000000000001E-2</v>
      </c>
      <c r="F55" s="3">
        <f t="shared" si="0"/>
        <v>5.1250000000000004E-2</v>
      </c>
    </row>
    <row r="56" spans="1:7" ht="28" x14ac:dyDescent="0.2">
      <c r="A56" s="2" t="s">
        <v>71</v>
      </c>
      <c r="B56" s="3">
        <v>5.74E-2</v>
      </c>
      <c r="C56" s="3">
        <v>5.96E-2</v>
      </c>
      <c r="D56" s="3">
        <v>5.3199999999999997E-2</v>
      </c>
      <c r="E56" s="3">
        <v>5.2900000000000003E-2</v>
      </c>
      <c r="F56" s="3">
        <f t="shared" si="0"/>
        <v>5.5774999999999998E-2</v>
      </c>
      <c r="G56" t="s">
        <v>54</v>
      </c>
    </row>
    <row r="57" spans="1:7" ht="342" x14ac:dyDescent="0.2">
      <c r="A57" s="2" t="s">
        <v>72</v>
      </c>
      <c r="B57" s="3">
        <v>6.2899999999999998E-2</v>
      </c>
      <c r="C57" s="3">
        <v>5.8999999999999997E-2</v>
      </c>
      <c r="D57" s="3">
        <v>6.54E-2</v>
      </c>
      <c r="E57" s="3">
        <v>6.6299999999999998E-2</v>
      </c>
      <c r="F57" s="3">
        <f t="shared" si="0"/>
        <v>6.3399999999999998E-2</v>
      </c>
      <c r="G57" s="14" t="s">
        <v>55</v>
      </c>
    </row>
    <row r="58" spans="1:7" ht="42" x14ac:dyDescent="0.2">
      <c r="A58" s="2" t="s">
        <v>73</v>
      </c>
      <c r="B58" s="3">
        <v>5.8999999999999997E-2</v>
      </c>
      <c r="C58" s="3">
        <v>3.5999999999999997E-2</v>
      </c>
      <c r="D58" s="3">
        <v>4.41E-2</v>
      </c>
      <c r="E58" s="3">
        <v>5.9299999999999999E-2</v>
      </c>
      <c r="F58" s="3">
        <f t="shared" si="0"/>
        <v>4.9599999999999998E-2</v>
      </c>
    </row>
    <row r="59" spans="1:7" x14ac:dyDescent="0.2">
      <c r="A59" s="2" t="s">
        <v>74</v>
      </c>
      <c r="B59" s="3">
        <v>5.4699999999999999E-2</v>
      </c>
      <c r="C59" s="3">
        <v>4.41E-2</v>
      </c>
      <c r="D59" s="3">
        <v>4.1500000000000002E-2</v>
      </c>
      <c r="E59" s="3">
        <v>4.6800000000000001E-2</v>
      </c>
      <c r="F59" s="3">
        <f t="shared" si="0"/>
        <v>4.6775000000000004E-2</v>
      </c>
    </row>
    <row r="60" spans="1:7" ht="28" x14ac:dyDescent="0.2">
      <c r="A60" s="2" t="s">
        <v>75</v>
      </c>
      <c r="B60" s="3">
        <v>3.3500000000000002E-2</v>
      </c>
      <c r="C60" s="3">
        <v>2.9399999999999999E-2</v>
      </c>
      <c r="D60" s="3">
        <v>2.6200000000000001E-2</v>
      </c>
      <c r="E60" s="3">
        <v>2.8400000000000002E-2</v>
      </c>
      <c r="F60" s="3">
        <f t="shared" si="0"/>
        <v>2.9374999999999998E-2</v>
      </c>
    </row>
    <row r="61" spans="1:7" ht="42" x14ac:dyDescent="0.2">
      <c r="A61" s="2" t="s">
        <v>76</v>
      </c>
      <c r="B61" s="3">
        <v>2.8500000000000001E-2</v>
      </c>
      <c r="C61" s="3">
        <v>1.6299999999999999E-2</v>
      </c>
      <c r="D61" s="3">
        <v>1.77E-2</v>
      </c>
      <c r="E61" s="3">
        <v>2.81E-2</v>
      </c>
      <c r="F61" s="3">
        <f t="shared" si="0"/>
        <v>2.265E-2</v>
      </c>
    </row>
    <row r="62" spans="1:7" ht="28" x14ac:dyDescent="0.2">
      <c r="A62" s="2" t="s">
        <v>77</v>
      </c>
      <c r="B62" s="3">
        <v>4.87E-2</v>
      </c>
      <c r="C62" s="3">
        <v>3.1199999999999999E-2</v>
      </c>
      <c r="D62" s="3">
        <v>3.2899999999999999E-2</v>
      </c>
      <c r="E62" s="3">
        <v>3.39E-2</v>
      </c>
      <c r="F62" s="3">
        <f t="shared" si="0"/>
        <v>3.6674999999999999E-2</v>
      </c>
    </row>
    <row r="63" spans="1:7" x14ac:dyDescent="0.2">
      <c r="A63" s="2" t="s">
        <v>78</v>
      </c>
      <c r="B63" s="3">
        <v>8.4199999999999997E-2</v>
      </c>
      <c r="C63" s="3">
        <v>7.7399999999999997E-2</v>
      </c>
      <c r="D63" s="3">
        <v>6.9599999999999995E-2</v>
      </c>
      <c r="E63" s="3">
        <v>7.0000000000000007E-2</v>
      </c>
      <c r="F63" s="3">
        <f t="shared" si="0"/>
        <v>7.5300000000000006E-2</v>
      </c>
    </row>
    <row r="64" spans="1:7" x14ac:dyDescent="0.2">
      <c r="A64" s="2" t="s">
        <v>79</v>
      </c>
      <c r="B64" s="3">
        <v>2.8799999999999999E-2</v>
      </c>
      <c r="C64" s="3">
        <v>2.5399999999999999E-2</v>
      </c>
      <c r="D64" s="3">
        <v>2.8000000000000001E-2</v>
      </c>
      <c r="E64" s="3">
        <v>3.32E-2</v>
      </c>
      <c r="F64" s="3">
        <f t="shared" si="0"/>
        <v>2.8850000000000001E-2</v>
      </c>
    </row>
    <row r="65" spans="1:6" x14ac:dyDescent="0.2">
      <c r="A65" s="2" t="s">
        <v>80</v>
      </c>
      <c r="B65" s="3">
        <v>2.1999999999999999E-2</v>
      </c>
      <c r="C65" s="3">
        <v>0.01</v>
      </c>
      <c r="D65" s="3">
        <v>1.5699999999999999E-2</v>
      </c>
      <c r="E65" s="3">
        <v>1.5800000000000002E-2</v>
      </c>
      <c r="F65" s="3">
        <f t="shared" si="0"/>
        <v>1.5875E-2</v>
      </c>
    </row>
    <row r="66" spans="1:6" ht="28" x14ac:dyDescent="0.2">
      <c r="A66" s="2" t="s">
        <v>81</v>
      </c>
      <c r="B66" s="3">
        <v>4.2000000000000003E-2</v>
      </c>
      <c r="C66" s="3">
        <v>4.1000000000000002E-2</v>
      </c>
      <c r="D66" s="3">
        <v>4.53E-2</v>
      </c>
      <c r="E66" s="3">
        <v>5.3800000000000001E-2</v>
      </c>
      <c r="F66" s="3">
        <f t="shared" si="0"/>
        <v>4.5524999999999996E-2</v>
      </c>
    </row>
    <row r="67" spans="1:6" ht="42" x14ac:dyDescent="0.2">
      <c r="A67" s="2" t="s">
        <v>82</v>
      </c>
      <c r="B67" s="3">
        <v>5.4399999999999997E-2</v>
      </c>
      <c r="C67" s="3">
        <v>4.48E-2</v>
      </c>
      <c r="D67" s="3">
        <v>5.1299999999999998E-2</v>
      </c>
      <c r="E67" s="3">
        <v>5.0200000000000002E-2</v>
      </c>
      <c r="F67" s="3">
        <f t="shared" si="0"/>
        <v>5.0174999999999997E-2</v>
      </c>
    </row>
    <row r="68" spans="1:6" ht="42" x14ac:dyDescent="0.2">
      <c r="A68" s="2" t="s">
        <v>83</v>
      </c>
      <c r="B68" s="3">
        <v>3.85E-2</v>
      </c>
      <c r="C68" s="3">
        <v>5.0500000000000003E-2</v>
      </c>
      <c r="D68" s="3">
        <v>3.8399999999999997E-2</v>
      </c>
      <c r="E68" s="3">
        <v>5.0299999999999997E-2</v>
      </c>
      <c r="F68" s="3">
        <f t="shared" si="0"/>
        <v>4.4424999999999992E-2</v>
      </c>
    </row>
    <row r="69" spans="1:6" ht="42" x14ac:dyDescent="0.2">
      <c r="A69" s="2" t="s">
        <v>84</v>
      </c>
      <c r="B69" s="3">
        <v>4.3200000000000002E-2</v>
      </c>
      <c r="C69" s="3">
        <v>2.8299999999999999E-2</v>
      </c>
      <c r="D69" s="3">
        <v>3.1899999999999998E-2</v>
      </c>
      <c r="E69" s="3">
        <v>3.4500000000000003E-2</v>
      </c>
      <c r="F69" s="3">
        <f t="shared" si="0"/>
        <v>3.4475000000000006E-2</v>
      </c>
    </row>
    <row r="70" spans="1:6" x14ac:dyDescent="0.2">
      <c r="A70" s="2" t="s">
        <v>85</v>
      </c>
      <c r="B70" s="3">
        <v>8.4099999999999994E-2</v>
      </c>
      <c r="C70" s="3">
        <v>7.8600000000000003E-2</v>
      </c>
      <c r="D70" s="3">
        <v>8.6900000000000005E-2</v>
      </c>
      <c r="E70" s="3">
        <v>8.6699999999999999E-2</v>
      </c>
      <c r="F70" s="3">
        <f t="shared" si="0"/>
        <v>8.4075000000000011E-2</v>
      </c>
    </row>
    <row r="71" spans="1:6" ht="28" x14ac:dyDescent="0.2">
      <c r="A71" s="2" t="s">
        <v>86</v>
      </c>
      <c r="B71" s="3">
        <v>2.8199999999999999E-2</v>
      </c>
      <c r="C71" s="3">
        <v>1.78E-2</v>
      </c>
      <c r="D71" s="3">
        <v>2.9000000000000001E-2</v>
      </c>
      <c r="E71" s="3">
        <v>2.5000000000000001E-2</v>
      </c>
      <c r="F71" s="3">
        <f t="shared" si="0"/>
        <v>2.5000000000000001E-2</v>
      </c>
    </row>
    <row r="72" spans="1:6" x14ac:dyDescent="0.2">
      <c r="A72" s="2" t="s">
        <v>87</v>
      </c>
      <c r="B72" s="3">
        <v>6.1199999999999997E-2</v>
      </c>
      <c r="C72" s="3">
        <v>5.79E-2</v>
      </c>
      <c r="D72" s="3">
        <v>5.8200000000000002E-2</v>
      </c>
      <c r="E72" s="3">
        <v>6.4100000000000004E-2</v>
      </c>
      <c r="F72" s="3">
        <f t="shared" si="0"/>
        <v>6.0350000000000001E-2</v>
      </c>
    </row>
    <row r="73" spans="1:6" ht="56" x14ac:dyDescent="0.2">
      <c r="A73" s="2" t="s">
        <v>88</v>
      </c>
      <c r="B73" s="3">
        <v>5.0799999999999998E-2</v>
      </c>
      <c r="C73" s="3">
        <v>5.4899999999999997E-2</v>
      </c>
      <c r="D73" s="3">
        <v>5.4600000000000003E-2</v>
      </c>
      <c r="E73" s="3">
        <v>7.8899999999999998E-2</v>
      </c>
      <c r="F73" s="3">
        <f t="shared" si="0"/>
        <v>5.9799999999999999E-2</v>
      </c>
    </row>
    <row r="74" spans="1:6" ht="42" x14ac:dyDescent="0.2">
      <c r="A74" s="2" t="s">
        <v>89</v>
      </c>
      <c r="B74" s="3">
        <v>4.0500000000000001E-2</v>
      </c>
      <c r="C74" s="3">
        <v>3.04E-2</v>
      </c>
      <c r="D74" s="3">
        <v>3.2199999999999999E-2</v>
      </c>
      <c r="E74" s="3">
        <v>3.4299999999999997E-2</v>
      </c>
      <c r="F74" s="3">
        <f t="shared" si="0"/>
        <v>3.4349999999999999E-2</v>
      </c>
    </row>
    <row r="75" spans="1:6" ht="28" x14ac:dyDescent="0.2">
      <c r="A75" s="2" t="s">
        <v>90</v>
      </c>
      <c r="B75" s="3">
        <v>3.78E-2</v>
      </c>
      <c r="C75" s="3">
        <v>2.2700000000000001E-2</v>
      </c>
      <c r="D75" s="3">
        <v>2.6700000000000002E-2</v>
      </c>
      <c r="E75" s="3">
        <v>2.6700000000000002E-2</v>
      </c>
      <c r="F75" s="3">
        <f t="shared" si="0"/>
        <v>2.8475E-2</v>
      </c>
    </row>
    <row r="76" spans="1:6" x14ac:dyDescent="0.2">
      <c r="A76" s="2" t="s">
        <v>91</v>
      </c>
      <c r="B76" s="3">
        <v>1.17E-2</v>
      </c>
      <c r="C76" s="3">
        <v>1.12E-2</v>
      </c>
      <c r="D76" s="3">
        <v>0.01</v>
      </c>
      <c r="E76" s="3">
        <v>2.1499999999999998E-2</v>
      </c>
      <c r="F76" s="3">
        <f t="shared" si="0"/>
        <v>1.3599999999999999E-2</v>
      </c>
    </row>
    <row r="77" spans="1:6" ht="28" x14ac:dyDescent="0.2">
      <c r="A77" s="2" t="s">
        <v>92</v>
      </c>
      <c r="B77" s="3">
        <v>3.3399999999999999E-2</v>
      </c>
      <c r="C77" s="3">
        <v>3.6200000000000003E-2</v>
      </c>
      <c r="D77" s="3">
        <v>3.15E-2</v>
      </c>
      <c r="E77" s="3">
        <v>3.2599999999999997E-2</v>
      </c>
      <c r="F77" s="3">
        <f t="shared" si="0"/>
        <v>3.3424999999999996E-2</v>
      </c>
    </row>
    <row r="78" spans="1:6" ht="42" x14ac:dyDescent="0.2">
      <c r="A78" s="2" t="s">
        <v>93</v>
      </c>
      <c r="B78" s="3">
        <v>4.3099999999999999E-2</v>
      </c>
      <c r="C78" s="3">
        <v>5.0299999999999997E-2</v>
      </c>
      <c r="D78" s="3">
        <v>5.2600000000000001E-2</v>
      </c>
      <c r="E78" s="3">
        <v>4.4499999999999998E-2</v>
      </c>
      <c r="F78" s="3">
        <f t="shared" si="0"/>
        <v>4.7625000000000001E-2</v>
      </c>
    </row>
    <row r="79" spans="1:6" x14ac:dyDescent="0.2">
      <c r="A79" s="2" t="s">
        <v>94</v>
      </c>
      <c r="B79" s="3">
        <v>1.21E-2</v>
      </c>
      <c r="C79" s="3">
        <v>1.43E-2</v>
      </c>
      <c r="D79" s="3">
        <v>1.4800000000000001E-2</v>
      </c>
      <c r="E79" s="3">
        <v>1.67E-2</v>
      </c>
      <c r="F79" s="3">
        <f t="shared" si="0"/>
        <v>1.4475E-2</v>
      </c>
    </row>
    <row r="80" spans="1:6" ht="28" x14ac:dyDescent="0.2">
      <c r="A80" s="2" t="s">
        <v>95</v>
      </c>
      <c r="B80" s="3">
        <v>1.8800000000000001E-2</v>
      </c>
      <c r="C80" s="3">
        <v>1.89E-2</v>
      </c>
      <c r="D80" s="3">
        <v>2.87E-2</v>
      </c>
      <c r="E80" s="3">
        <v>3.2099999999999997E-2</v>
      </c>
      <c r="F80" s="3">
        <f t="shared" si="0"/>
        <v>2.4625000000000001E-2</v>
      </c>
    </row>
    <row r="81" spans="1:6" ht="42" x14ac:dyDescent="0.2">
      <c r="A81" s="2" t="s">
        <v>96</v>
      </c>
      <c r="B81" s="3">
        <v>3.8300000000000001E-2</v>
      </c>
      <c r="C81" s="3">
        <v>3.5099999999999999E-2</v>
      </c>
      <c r="D81" s="3">
        <v>4.1099999999999998E-2</v>
      </c>
      <c r="E81" s="3">
        <v>3.8699999999999998E-2</v>
      </c>
      <c r="F81" s="3">
        <f t="shared" si="0"/>
        <v>3.8300000000000001E-2</v>
      </c>
    </row>
    <row r="82" spans="1:6" ht="28" x14ac:dyDescent="0.2">
      <c r="A82" s="2" t="s">
        <v>97</v>
      </c>
      <c r="B82" s="3">
        <v>3.7900000000000003E-2</v>
      </c>
      <c r="C82" s="3">
        <v>3.3300000000000003E-2</v>
      </c>
      <c r="D82" s="3">
        <v>3.1300000000000001E-2</v>
      </c>
      <c r="E82" s="3">
        <v>2.6100000000000002E-2</v>
      </c>
      <c r="F82" s="3">
        <f t="shared" si="0"/>
        <v>3.2150000000000005E-2</v>
      </c>
    </row>
    <row r="83" spans="1:6" ht="28" x14ac:dyDescent="0.2">
      <c r="A83" s="2" t="s">
        <v>98</v>
      </c>
      <c r="B83" s="3">
        <v>1.78E-2</v>
      </c>
      <c r="C83" s="3">
        <v>1.9300000000000001E-2</v>
      </c>
      <c r="D83" s="3">
        <v>2.18E-2</v>
      </c>
      <c r="E83" s="3">
        <v>2.76E-2</v>
      </c>
      <c r="F83" s="3">
        <f t="shared" si="0"/>
        <v>2.1624999999999998E-2</v>
      </c>
    </row>
    <row r="84" spans="1:6" ht="28" x14ac:dyDescent="0.2">
      <c r="A84" s="2" t="s">
        <v>99</v>
      </c>
      <c r="B84" s="3">
        <v>3.1600000000000003E-2</v>
      </c>
      <c r="C84" s="3">
        <v>2.4299999999999999E-2</v>
      </c>
      <c r="D84" s="3">
        <v>2.5499999999999998E-2</v>
      </c>
      <c r="E84" s="3">
        <v>2.0500000000000001E-2</v>
      </c>
      <c r="F84" s="3">
        <f t="shared" si="0"/>
        <v>2.5475000000000001E-2</v>
      </c>
    </row>
    <row r="85" spans="1:6" ht="56" x14ac:dyDescent="0.2">
      <c r="A85" s="2" t="s">
        <v>100</v>
      </c>
      <c r="B85" s="3">
        <v>2.52E-2</v>
      </c>
      <c r="C85" s="3">
        <v>1.8200000000000001E-2</v>
      </c>
      <c r="D85" s="3">
        <v>1.09E-2</v>
      </c>
      <c r="E85" s="3">
        <v>1.44E-2</v>
      </c>
      <c r="F85" s="3">
        <f t="shared" si="0"/>
        <v>1.7174999999999999E-2</v>
      </c>
    </row>
    <row r="86" spans="1:6" ht="28" x14ac:dyDescent="0.2">
      <c r="A86" s="2" t="s">
        <v>101</v>
      </c>
      <c r="B86" s="3">
        <v>5.2499999999999998E-2</v>
      </c>
      <c r="C86" s="3">
        <v>4.87E-2</v>
      </c>
      <c r="D86" s="3">
        <v>3.8699999999999998E-2</v>
      </c>
      <c r="E86" s="3">
        <v>5.0799999999999998E-2</v>
      </c>
      <c r="F86" s="3">
        <f t="shared" si="0"/>
        <v>4.7674999999999995E-2</v>
      </c>
    </row>
    <row r="87" spans="1:6" ht="28" x14ac:dyDescent="0.2">
      <c r="A87" s="2" t="s">
        <v>102</v>
      </c>
      <c r="B87" s="3">
        <v>3.4099999999999998E-2</v>
      </c>
      <c r="C87" s="3">
        <v>3.61E-2</v>
      </c>
      <c r="D87" s="3">
        <v>3.56E-2</v>
      </c>
      <c r="E87" s="3">
        <v>4.6800000000000001E-2</v>
      </c>
      <c r="F87" s="3">
        <f t="shared" si="0"/>
        <v>3.8150000000000003E-2</v>
      </c>
    </row>
    <row r="88" spans="1:6" ht="28" x14ac:dyDescent="0.2">
      <c r="A88" s="2" t="s">
        <v>103</v>
      </c>
      <c r="B88" s="3">
        <v>3.9E-2</v>
      </c>
      <c r="C88" s="3">
        <v>3.3799999999999997E-2</v>
      </c>
      <c r="D88" s="3">
        <v>3.9399999999999998E-2</v>
      </c>
      <c r="E88" s="3">
        <v>4.6199999999999998E-2</v>
      </c>
      <c r="F88" s="3">
        <f t="shared" si="0"/>
        <v>3.9599999999999996E-2</v>
      </c>
    </row>
    <row r="89" spans="1:6" ht="42" x14ac:dyDescent="0.2">
      <c r="A89" s="2" t="s">
        <v>104</v>
      </c>
      <c r="B89" s="3">
        <v>5.16E-2</v>
      </c>
      <c r="C89" s="3">
        <v>4.9700000000000001E-2</v>
      </c>
      <c r="D89" s="3">
        <v>4.7E-2</v>
      </c>
      <c r="E89" s="3">
        <v>5.0599999999999999E-2</v>
      </c>
      <c r="F89" s="3">
        <f t="shared" si="0"/>
        <v>4.9724999999999998E-2</v>
      </c>
    </row>
    <row r="90" spans="1:6" x14ac:dyDescent="0.2">
      <c r="A90" s="2" t="s">
        <v>105</v>
      </c>
      <c r="B90" s="3">
        <v>5.6399999999999999E-2</v>
      </c>
      <c r="C90" s="3">
        <v>5.5599999999999997E-2</v>
      </c>
      <c r="D90" s="3">
        <v>5.5399999999999998E-2</v>
      </c>
      <c r="E90" s="3">
        <v>4.3799999999999999E-2</v>
      </c>
      <c r="F90" s="3">
        <f t="shared" si="0"/>
        <v>5.28E-2</v>
      </c>
    </row>
    <row r="91" spans="1:6" ht="28" x14ac:dyDescent="0.2">
      <c r="A91" s="2" t="s">
        <v>106</v>
      </c>
      <c r="B91" s="3">
        <v>2.93E-2</v>
      </c>
      <c r="C91" s="3">
        <v>2.8199999999999999E-2</v>
      </c>
      <c r="D91" s="3">
        <v>3.6200000000000003E-2</v>
      </c>
      <c r="E91" s="3">
        <v>2.6800000000000001E-2</v>
      </c>
      <c r="F91" s="3">
        <f t="shared" si="0"/>
        <v>3.0125000000000002E-2</v>
      </c>
    </row>
    <row r="92" spans="1:6" ht="42" x14ac:dyDescent="0.2">
      <c r="A92" s="2" t="s">
        <v>107</v>
      </c>
      <c r="B92" s="3">
        <v>6.1100000000000002E-2</v>
      </c>
      <c r="C92" s="3">
        <v>5.3499999999999999E-2</v>
      </c>
      <c r="D92" s="3">
        <v>5.6000000000000001E-2</v>
      </c>
      <c r="E92" s="3">
        <v>5.7099999999999998E-2</v>
      </c>
      <c r="F92" s="3">
        <f t="shared" si="0"/>
        <v>5.6925000000000003E-2</v>
      </c>
    </row>
    <row r="93" spans="1:6" x14ac:dyDescent="0.2">
      <c r="A93" s="2" t="s">
        <v>108</v>
      </c>
      <c r="B93" s="3">
        <v>4.1200000000000001E-2</v>
      </c>
      <c r="C93" s="3">
        <v>3.9600000000000003E-2</v>
      </c>
      <c r="D93" s="3">
        <v>5.45E-2</v>
      </c>
      <c r="E93" s="3">
        <v>5.9400000000000001E-2</v>
      </c>
      <c r="F93" s="3">
        <f t="shared" si="0"/>
        <v>4.8675000000000003E-2</v>
      </c>
    </row>
    <row r="94" spans="1:6" ht="28" x14ac:dyDescent="0.2">
      <c r="A94" s="2" t="s">
        <v>109</v>
      </c>
      <c r="B94" s="3">
        <v>2.7799999999999998E-2</v>
      </c>
      <c r="C94" s="3">
        <v>1.7000000000000001E-2</v>
      </c>
      <c r="D94" s="3">
        <v>2.01E-2</v>
      </c>
      <c r="E94" s="3">
        <v>1.54E-2</v>
      </c>
      <c r="F94" s="3">
        <f t="shared" si="0"/>
        <v>2.0074999999999999E-2</v>
      </c>
    </row>
    <row r="95" spans="1:6" ht="28" x14ac:dyDescent="0.2">
      <c r="A95" s="2" t="s">
        <v>110</v>
      </c>
      <c r="B95" s="3">
        <v>1.9199999999999998E-2</v>
      </c>
      <c r="C95" s="3">
        <v>2.3099999999999999E-2</v>
      </c>
      <c r="D95" s="3">
        <v>0.03</v>
      </c>
      <c r="E95" s="3">
        <v>2.3199999999999998E-2</v>
      </c>
      <c r="F95" s="3">
        <f t="shared" si="0"/>
        <v>2.3875E-2</v>
      </c>
    </row>
    <row r="96" spans="1:6" ht="28" x14ac:dyDescent="0.2">
      <c r="A96" s="2" t="s">
        <v>111</v>
      </c>
      <c r="B96" s="3">
        <v>2.4500000000000001E-2</v>
      </c>
      <c r="C96" s="3">
        <v>2.7300000000000001E-2</v>
      </c>
      <c r="D96" s="3">
        <v>3.1699999999999999E-2</v>
      </c>
      <c r="E96" s="3">
        <v>2.5700000000000001E-2</v>
      </c>
      <c r="F96" s="3">
        <f t="shared" si="0"/>
        <v>2.7299999999999998E-2</v>
      </c>
    </row>
    <row r="97" spans="1:6" ht="28" x14ac:dyDescent="0.2">
      <c r="A97" s="2" t="s">
        <v>112</v>
      </c>
      <c r="B97" s="3">
        <v>6.1400000000000003E-2</v>
      </c>
      <c r="C97" s="3">
        <v>5.79E-2</v>
      </c>
      <c r="D97" s="3">
        <v>5.8500000000000003E-2</v>
      </c>
      <c r="E97" s="3">
        <v>6.6699999999999995E-2</v>
      </c>
      <c r="F97" s="3">
        <f t="shared" si="0"/>
        <v>6.1124999999999999E-2</v>
      </c>
    </row>
    <row r="98" spans="1:6" x14ac:dyDescent="0.2">
      <c r="A98" s="2" t="s">
        <v>113</v>
      </c>
      <c r="B98" s="3">
        <v>5.3100000000000001E-2</v>
      </c>
      <c r="C98" s="3">
        <v>5.6599999999999998E-2</v>
      </c>
      <c r="D98" s="3">
        <v>6.9500000000000006E-2</v>
      </c>
      <c r="E98" s="3">
        <v>5.9700000000000003E-2</v>
      </c>
      <c r="F98" s="3">
        <f t="shared" si="0"/>
        <v>5.9725E-2</v>
      </c>
    </row>
    <row r="99" spans="1:6" ht="28" x14ac:dyDescent="0.2">
      <c r="A99" s="2" t="s">
        <v>114</v>
      </c>
      <c r="B99" s="3">
        <v>4.3999999999999997E-2</v>
      </c>
      <c r="C99" s="3">
        <v>3.85E-2</v>
      </c>
      <c r="D99" s="3">
        <v>4.5199999999999997E-2</v>
      </c>
      <c r="E99" s="3">
        <v>3.7199999999999997E-2</v>
      </c>
      <c r="F99" s="3">
        <f t="shared" si="0"/>
        <v>4.1224999999999998E-2</v>
      </c>
    </row>
    <row r="100" spans="1:6" ht="56" x14ac:dyDescent="0.2">
      <c r="A100" s="2" t="s">
        <v>115</v>
      </c>
      <c r="B100" s="3">
        <v>3.2599999999999997E-2</v>
      </c>
      <c r="C100" s="3">
        <v>3.6299999999999999E-2</v>
      </c>
      <c r="D100" s="3">
        <v>2.5600000000000001E-2</v>
      </c>
      <c r="E100" s="3">
        <v>3.5700000000000003E-2</v>
      </c>
      <c r="F100" s="3">
        <f t="shared" si="0"/>
        <v>3.2549999999999996E-2</v>
      </c>
    </row>
    <row r="101" spans="1:6" x14ac:dyDescent="0.2">
      <c r="A101" s="2" t="s">
        <v>116</v>
      </c>
      <c r="B101" s="3">
        <v>4.58E-2</v>
      </c>
      <c r="C101" s="3">
        <v>3.6200000000000003E-2</v>
      </c>
      <c r="D101" s="3">
        <v>3.0099999999999998E-2</v>
      </c>
      <c r="E101" s="3">
        <v>3.7400000000000003E-2</v>
      </c>
      <c r="F101" s="3">
        <f t="shared" si="0"/>
        <v>3.7375000000000005E-2</v>
      </c>
    </row>
    <row r="102" spans="1:6" ht="28" x14ac:dyDescent="0.2">
      <c r="A102" s="2" t="s">
        <v>117</v>
      </c>
      <c r="B102" s="3">
        <v>2.6599999999999999E-2</v>
      </c>
      <c r="C102" s="3">
        <v>2.18E-2</v>
      </c>
      <c r="D102" s="3">
        <v>3.04E-2</v>
      </c>
      <c r="E102" s="3">
        <v>2.75E-2</v>
      </c>
      <c r="F102" s="3">
        <f t="shared" si="0"/>
        <v>2.6574999999999998E-2</v>
      </c>
    </row>
    <row r="103" spans="1:6" ht="28" x14ac:dyDescent="0.2">
      <c r="A103" s="2" t="s">
        <v>118</v>
      </c>
      <c r="B103" s="3">
        <v>2.7099999999999999E-2</v>
      </c>
      <c r="C103" s="3">
        <v>3.3599999999999998E-2</v>
      </c>
      <c r="D103" s="3">
        <v>4.7100000000000003E-2</v>
      </c>
      <c r="E103" s="3">
        <v>3.1600000000000003E-2</v>
      </c>
      <c r="F103" s="3">
        <f t="shared" si="0"/>
        <v>3.4850000000000006E-2</v>
      </c>
    </row>
    <row r="104" spans="1:6" ht="28" x14ac:dyDescent="0.2">
      <c r="A104" s="2" t="s">
        <v>119</v>
      </c>
      <c r="B104" s="3">
        <v>2.9000000000000001E-2</v>
      </c>
      <c r="C104" s="3">
        <v>1.7600000000000001E-2</v>
      </c>
      <c r="D104" s="3">
        <v>2.6100000000000002E-2</v>
      </c>
      <c r="E104" s="3">
        <v>2.4199999999999999E-2</v>
      </c>
      <c r="F104" s="3">
        <f t="shared" si="0"/>
        <v>2.4225E-2</v>
      </c>
    </row>
    <row r="105" spans="1:6" x14ac:dyDescent="0.2">
      <c r="A105" s="2" t="s">
        <v>120</v>
      </c>
      <c r="B105" s="3">
        <v>6.2899999999999998E-2</v>
      </c>
      <c r="C105" s="3">
        <v>5.62E-2</v>
      </c>
      <c r="D105" s="3">
        <v>5.5199999999999999E-2</v>
      </c>
      <c r="E105" s="3">
        <v>5.0700000000000002E-2</v>
      </c>
      <c r="F105" s="3">
        <f t="shared" si="0"/>
        <v>5.6250000000000001E-2</v>
      </c>
    </row>
    <row r="106" spans="1:6" x14ac:dyDescent="0.2">
      <c r="A106" s="2" t="s">
        <v>121</v>
      </c>
      <c r="B106" s="3">
        <v>1.0800000000000001E-2</v>
      </c>
      <c r="C106" s="3">
        <v>1.7399999999999999E-2</v>
      </c>
      <c r="D106" s="3">
        <v>1.06E-2</v>
      </c>
      <c r="E106" s="3">
        <v>0.01</v>
      </c>
      <c r="F106" s="3">
        <f t="shared" si="0"/>
        <v>1.2200000000000001E-2</v>
      </c>
    </row>
    <row r="107" spans="1:6" x14ac:dyDescent="0.2">
      <c r="A107" s="2" t="s">
        <v>122</v>
      </c>
      <c r="B107" s="3">
        <v>6.2700000000000006E-2</v>
      </c>
      <c r="C107" s="3">
        <v>6.8400000000000002E-2</v>
      </c>
      <c r="D107" s="3">
        <v>6.13E-2</v>
      </c>
      <c r="E107" s="3">
        <v>8.14E-2</v>
      </c>
      <c r="F107" s="3">
        <f t="shared" si="0"/>
        <v>6.8449999999999997E-2</v>
      </c>
    </row>
    <row r="108" spans="1:6" ht="28" x14ac:dyDescent="0.2">
      <c r="A108" s="2" t="s">
        <v>123</v>
      </c>
      <c r="B108" s="3">
        <v>7.0000000000000007E-2</v>
      </c>
      <c r="C108" s="3">
        <v>6.4600000000000005E-2</v>
      </c>
      <c r="D108" s="3">
        <v>7.9899999999999999E-2</v>
      </c>
      <c r="E108" s="3">
        <v>6.1899999999999997E-2</v>
      </c>
      <c r="F108" s="3">
        <f t="shared" si="0"/>
        <v>6.9099999999999995E-2</v>
      </c>
    </row>
    <row r="109" spans="1:6" x14ac:dyDescent="0.2">
      <c r="A109" s="2" t="s">
        <v>124</v>
      </c>
      <c r="B109" s="3">
        <v>0.01</v>
      </c>
      <c r="C109" s="3">
        <v>1.17E-2</v>
      </c>
      <c r="D109" s="3">
        <v>1.1299999999999999E-2</v>
      </c>
      <c r="E109" s="3">
        <v>1.03E-2</v>
      </c>
      <c r="F109" s="3">
        <f t="shared" si="0"/>
        <v>1.0825000000000001E-2</v>
      </c>
    </row>
    <row r="110" spans="1:6" x14ac:dyDescent="0.2">
      <c r="A110" s="2" t="s">
        <v>125</v>
      </c>
      <c r="B110" s="3">
        <v>7.4899999999999994E-2</v>
      </c>
      <c r="C110" s="3">
        <v>6.9800000000000001E-2</v>
      </c>
      <c r="D110" s="3">
        <v>8.09E-2</v>
      </c>
      <c r="E110" s="3">
        <v>6.1600000000000002E-2</v>
      </c>
      <c r="F110" s="3">
        <f t="shared" ref="F110:F173" si="1">AVERAGE(B110:E110)</f>
        <v>7.1800000000000003E-2</v>
      </c>
    </row>
    <row r="111" spans="1:6" x14ac:dyDescent="0.2">
      <c r="A111" s="2" t="s">
        <v>126</v>
      </c>
      <c r="B111" s="3">
        <v>8.0600000000000005E-2</v>
      </c>
      <c r="C111" s="3">
        <v>8.77E-2</v>
      </c>
      <c r="D111" s="3">
        <v>9.2899999999999996E-2</v>
      </c>
      <c r="E111" s="3">
        <v>8.9599999999999999E-2</v>
      </c>
      <c r="F111" s="3">
        <f t="shared" si="1"/>
        <v>8.77E-2</v>
      </c>
    </row>
    <row r="112" spans="1:6" x14ac:dyDescent="0.2">
      <c r="A112" s="2" t="s">
        <v>127</v>
      </c>
      <c r="B112" s="3">
        <v>9.06E-2</v>
      </c>
      <c r="C112" s="3">
        <v>9.0200000000000002E-2</v>
      </c>
      <c r="D112" s="3">
        <v>9.6500000000000002E-2</v>
      </c>
      <c r="E112" s="3">
        <v>8.5000000000000006E-2</v>
      </c>
      <c r="F112" s="3">
        <f t="shared" si="1"/>
        <v>9.0575000000000003E-2</v>
      </c>
    </row>
    <row r="113" spans="1:6" x14ac:dyDescent="0.2">
      <c r="A113" s="2" t="s">
        <v>128</v>
      </c>
      <c r="B113" s="3">
        <v>5.7700000000000001E-2</v>
      </c>
      <c r="C113" s="3">
        <v>5.5199999999999999E-2</v>
      </c>
      <c r="D113" s="3">
        <v>6.2700000000000006E-2</v>
      </c>
      <c r="E113" s="3">
        <v>5.8099999999999999E-2</v>
      </c>
      <c r="F113" s="3">
        <f t="shared" si="1"/>
        <v>5.8425000000000005E-2</v>
      </c>
    </row>
    <row r="114" spans="1:6" ht="28" x14ac:dyDescent="0.2">
      <c r="A114" s="2" t="s">
        <v>129</v>
      </c>
      <c r="B114" s="3">
        <v>5.57E-2</v>
      </c>
      <c r="C114" s="3">
        <v>5.5300000000000002E-2</v>
      </c>
      <c r="D114" s="3">
        <v>6.0699999999999997E-2</v>
      </c>
      <c r="E114" s="3">
        <v>5.0599999999999999E-2</v>
      </c>
      <c r="F114" s="3">
        <f t="shared" si="1"/>
        <v>5.5574999999999999E-2</v>
      </c>
    </row>
    <row r="115" spans="1:6" x14ac:dyDescent="0.2">
      <c r="A115" s="2" t="s">
        <v>130</v>
      </c>
      <c r="B115" s="3">
        <v>3.61E-2</v>
      </c>
      <c r="C115" s="3">
        <v>3.61E-2</v>
      </c>
      <c r="D115" s="3">
        <v>3.4500000000000003E-2</v>
      </c>
      <c r="E115" s="3">
        <v>3.7699999999999997E-2</v>
      </c>
      <c r="F115" s="3">
        <f t="shared" si="1"/>
        <v>3.61E-2</v>
      </c>
    </row>
    <row r="116" spans="1:6" x14ac:dyDescent="0.2">
      <c r="A116" s="2" t="s">
        <v>131</v>
      </c>
      <c r="B116" s="3">
        <v>1.4200000000000001E-2</v>
      </c>
      <c r="C116" s="3">
        <v>0.01</v>
      </c>
      <c r="D116" s="3">
        <v>1.2699999999999999E-2</v>
      </c>
      <c r="E116" s="3">
        <v>1.35E-2</v>
      </c>
      <c r="F116" s="3">
        <f t="shared" si="1"/>
        <v>1.26E-2</v>
      </c>
    </row>
    <row r="117" spans="1:6" x14ac:dyDescent="0.2">
      <c r="A117" s="2" t="s">
        <v>132</v>
      </c>
      <c r="B117" s="3">
        <v>5.1799999999999999E-2</v>
      </c>
      <c r="C117" s="3">
        <v>4.7699999999999999E-2</v>
      </c>
      <c r="D117" s="3">
        <v>4.5900000000000003E-2</v>
      </c>
      <c r="E117" s="3">
        <v>5.1200000000000002E-2</v>
      </c>
      <c r="F117" s="3">
        <f t="shared" si="1"/>
        <v>4.9149999999999999E-2</v>
      </c>
    </row>
    <row r="118" spans="1:6" x14ac:dyDescent="0.2">
      <c r="A118" s="2" t="s">
        <v>133</v>
      </c>
      <c r="B118" s="3">
        <v>3.8899999999999997E-2</v>
      </c>
      <c r="C118" s="3">
        <v>3.8899999999999997E-2</v>
      </c>
      <c r="D118" s="3">
        <v>3.3099999999999997E-2</v>
      </c>
      <c r="E118" s="3">
        <v>3.8300000000000001E-2</v>
      </c>
      <c r="F118" s="3">
        <f t="shared" si="1"/>
        <v>3.73E-2</v>
      </c>
    </row>
    <row r="119" spans="1:6" x14ac:dyDescent="0.2">
      <c r="A119" s="2" t="s">
        <v>134</v>
      </c>
      <c r="B119" s="3">
        <v>3.32E-2</v>
      </c>
      <c r="C119" s="3">
        <v>1.8800000000000001E-2</v>
      </c>
      <c r="D119" s="3">
        <v>3.0099999999999998E-2</v>
      </c>
      <c r="E119" s="3">
        <v>2.1899999999999999E-2</v>
      </c>
      <c r="F119" s="3">
        <f t="shared" si="1"/>
        <v>2.6000000000000002E-2</v>
      </c>
    </row>
    <row r="120" spans="1:6" ht="28" x14ac:dyDescent="0.2">
      <c r="A120" s="2" t="s">
        <v>135</v>
      </c>
      <c r="B120" s="3">
        <v>5.62E-2</v>
      </c>
      <c r="C120" s="3">
        <v>6.2600000000000003E-2</v>
      </c>
      <c r="D120" s="3">
        <v>7.4200000000000002E-2</v>
      </c>
      <c r="E120" s="3">
        <v>6.7100000000000007E-2</v>
      </c>
      <c r="F120" s="3">
        <f t="shared" si="1"/>
        <v>6.5024999999999999E-2</v>
      </c>
    </row>
    <row r="121" spans="1:6" x14ac:dyDescent="0.2">
      <c r="A121" s="2" t="s">
        <v>136</v>
      </c>
      <c r="B121" s="3">
        <v>5.1299999999999998E-2</v>
      </c>
      <c r="C121" s="3">
        <v>4.3799999999999999E-2</v>
      </c>
      <c r="D121" s="3">
        <v>3.8199999999999998E-2</v>
      </c>
      <c r="E121" s="3">
        <v>4.4400000000000002E-2</v>
      </c>
      <c r="F121" s="3">
        <f t="shared" si="1"/>
        <v>4.4424999999999992E-2</v>
      </c>
    </row>
    <row r="122" spans="1:6" ht="70" x14ac:dyDescent="0.2">
      <c r="A122" s="2" t="s">
        <v>137</v>
      </c>
      <c r="B122" s="3">
        <v>8.1100000000000005E-2</v>
      </c>
      <c r="C122" s="3">
        <v>7.3800000000000004E-2</v>
      </c>
      <c r="D122" s="3">
        <v>7.4800000000000005E-2</v>
      </c>
      <c r="E122" s="3">
        <v>6.9599999999999995E-2</v>
      </c>
      <c r="F122" s="3">
        <f t="shared" si="1"/>
        <v>7.4825000000000003E-2</v>
      </c>
    </row>
    <row r="123" spans="1:6" x14ac:dyDescent="0.2">
      <c r="A123" s="2" t="s">
        <v>138</v>
      </c>
      <c r="B123" s="3">
        <v>4.8899999999999999E-2</v>
      </c>
      <c r="C123" s="3">
        <v>6.0100000000000001E-2</v>
      </c>
      <c r="D123" s="3">
        <v>4.6899999999999997E-2</v>
      </c>
      <c r="E123" s="3">
        <v>5.2200000000000003E-2</v>
      </c>
      <c r="F123" s="3">
        <f t="shared" si="1"/>
        <v>5.2024999999999995E-2</v>
      </c>
    </row>
    <row r="124" spans="1:6" ht="56" x14ac:dyDescent="0.2">
      <c r="A124" s="2" t="s">
        <v>139</v>
      </c>
      <c r="B124" s="3">
        <v>3.1300000000000001E-2</v>
      </c>
      <c r="C124" s="3">
        <v>4.4600000000000001E-2</v>
      </c>
      <c r="D124" s="3">
        <v>3.8699999999999998E-2</v>
      </c>
      <c r="E124" s="3">
        <v>4.02E-2</v>
      </c>
      <c r="F124" s="3">
        <f t="shared" si="1"/>
        <v>3.8699999999999998E-2</v>
      </c>
    </row>
    <row r="125" spans="1:6" ht="42" x14ac:dyDescent="0.2">
      <c r="A125" s="2" t="s">
        <v>140</v>
      </c>
      <c r="B125" s="3">
        <v>3.8300000000000001E-2</v>
      </c>
      <c r="C125" s="3">
        <v>3.5000000000000003E-2</v>
      </c>
      <c r="D125" s="3">
        <v>3.5999999999999997E-2</v>
      </c>
      <c r="E125" s="3">
        <v>2.9600000000000001E-2</v>
      </c>
      <c r="F125" s="3">
        <f t="shared" si="1"/>
        <v>3.4725000000000006E-2</v>
      </c>
    </row>
    <row r="126" spans="1:6" ht="28" x14ac:dyDescent="0.2">
      <c r="A126" s="2" t="s">
        <v>141</v>
      </c>
      <c r="B126" s="3">
        <v>6.0299999999999999E-2</v>
      </c>
      <c r="C126" s="3">
        <v>5.67E-2</v>
      </c>
      <c r="D126" s="3">
        <v>5.5E-2</v>
      </c>
      <c r="E126" s="3">
        <v>5.8000000000000003E-2</v>
      </c>
      <c r="F126" s="3">
        <f t="shared" si="1"/>
        <v>5.7499999999999996E-2</v>
      </c>
    </row>
    <row r="127" spans="1:6" x14ac:dyDescent="0.2">
      <c r="A127" s="2" t="s">
        <v>142</v>
      </c>
      <c r="B127" s="3">
        <v>2.64E-2</v>
      </c>
      <c r="C127" s="3">
        <v>2.6200000000000001E-2</v>
      </c>
      <c r="D127" s="3">
        <v>2.4799999999999999E-2</v>
      </c>
      <c r="E127" s="3">
        <v>3.39E-2</v>
      </c>
      <c r="F127" s="3">
        <f t="shared" si="1"/>
        <v>2.7824999999999999E-2</v>
      </c>
    </row>
    <row r="128" spans="1:6" x14ac:dyDescent="0.2">
      <c r="A128" s="2" t="s">
        <v>143</v>
      </c>
      <c r="B128" s="3">
        <v>0.01</v>
      </c>
      <c r="C128" s="3">
        <v>1.24E-2</v>
      </c>
      <c r="D128" s="3">
        <v>1.03E-2</v>
      </c>
      <c r="E128" s="3">
        <v>0.01</v>
      </c>
      <c r="F128" s="3">
        <f t="shared" si="1"/>
        <v>1.0675E-2</v>
      </c>
    </row>
    <row r="129" spans="1:6" x14ac:dyDescent="0.2">
      <c r="A129" s="2" t="s">
        <v>144</v>
      </c>
      <c r="B129" s="3">
        <v>3.5799999999999998E-2</v>
      </c>
      <c r="C129" s="3">
        <v>3.9100000000000003E-2</v>
      </c>
      <c r="D129" s="3">
        <v>3.7499999999999999E-2</v>
      </c>
      <c r="E129" s="3">
        <v>4.3999999999999997E-2</v>
      </c>
      <c r="F129" s="3">
        <f t="shared" si="1"/>
        <v>3.9099999999999996E-2</v>
      </c>
    </row>
    <row r="130" spans="1:6" ht="42" x14ac:dyDescent="0.2">
      <c r="A130" s="2" t="s">
        <v>145</v>
      </c>
      <c r="B130" s="3">
        <v>1.5699999999999999E-2</v>
      </c>
      <c r="C130" s="3">
        <v>1.9300000000000001E-2</v>
      </c>
      <c r="D130" s="3">
        <v>2.3400000000000001E-2</v>
      </c>
      <c r="E130" s="3">
        <v>2.0299999999999999E-2</v>
      </c>
      <c r="F130" s="3">
        <f t="shared" si="1"/>
        <v>1.9675000000000002E-2</v>
      </c>
    </row>
    <row r="131" spans="1:6" ht="28" x14ac:dyDescent="0.2">
      <c r="A131" s="2" t="s">
        <v>146</v>
      </c>
      <c r="B131" s="3">
        <v>4.1500000000000002E-2</v>
      </c>
      <c r="C131" s="3">
        <v>3.3700000000000001E-2</v>
      </c>
      <c r="D131" s="3">
        <v>3.4799999999999998E-2</v>
      </c>
      <c r="E131" s="3">
        <v>4.5699999999999998E-2</v>
      </c>
      <c r="F131" s="3">
        <f t="shared" si="1"/>
        <v>3.8925000000000001E-2</v>
      </c>
    </row>
    <row r="132" spans="1:6" ht="28" x14ac:dyDescent="0.2">
      <c r="A132" s="2" t="s">
        <v>147</v>
      </c>
      <c r="B132" s="3">
        <v>3.4000000000000002E-2</v>
      </c>
      <c r="C132" s="3">
        <v>2.1899999999999999E-2</v>
      </c>
      <c r="D132" s="3">
        <v>1.9599999999999999E-2</v>
      </c>
      <c r="E132" s="3">
        <v>2.52E-2</v>
      </c>
      <c r="F132" s="3">
        <f t="shared" si="1"/>
        <v>2.5175000000000003E-2</v>
      </c>
    </row>
    <row r="133" spans="1:6" ht="28" x14ac:dyDescent="0.2">
      <c r="A133" s="2" t="s">
        <v>148</v>
      </c>
      <c r="B133" s="3">
        <v>3.1899999999999998E-2</v>
      </c>
      <c r="C133" s="3">
        <v>2.3699999999999999E-2</v>
      </c>
      <c r="D133" s="3">
        <v>2.5600000000000001E-2</v>
      </c>
      <c r="E133" s="3">
        <v>1.7600000000000001E-2</v>
      </c>
      <c r="F133" s="3">
        <f t="shared" si="1"/>
        <v>2.47E-2</v>
      </c>
    </row>
    <row r="134" spans="1:6" ht="28" x14ac:dyDescent="0.2">
      <c r="A134" s="2" t="s">
        <v>149</v>
      </c>
      <c r="B134" s="3">
        <v>3.39E-2</v>
      </c>
      <c r="C134" s="3">
        <v>2.0799999999999999E-2</v>
      </c>
      <c r="D134" s="3">
        <v>2.2800000000000001E-2</v>
      </c>
      <c r="E134" s="3">
        <v>2.3900000000000001E-2</v>
      </c>
      <c r="F134" s="3">
        <f t="shared" si="1"/>
        <v>2.5350000000000001E-2</v>
      </c>
    </row>
    <row r="135" spans="1:6" ht="28" x14ac:dyDescent="0.2">
      <c r="A135" s="2" t="s">
        <v>150</v>
      </c>
      <c r="B135" s="3">
        <v>2.8899999999999999E-2</v>
      </c>
      <c r="C135" s="3">
        <v>1.4800000000000001E-2</v>
      </c>
      <c r="D135" s="3">
        <v>1.43E-2</v>
      </c>
      <c r="E135" s="3">
        <v>1.41E-2</v>
      </c>
      <c r="F135" s="3">
        <f t="shared" si="1"/>
        <v>1.8024999999999999E-2</v>
      </c>
    </row>
    <row r="136" spans="1:6" ht="28" x14ac:dyDescent="0.2">
      <c r="A136" s="2" t="s">
        <v>151</v>
      </c>
      <c r="B136" s="3">
        <v>4.82E-2</v>
      </c>
      <c r="C136" s="3">
        <v>3.7100000000000001E-2</v>
      </c>
      <c r="D136" s="3">
        <v>3.9699999999999999E-2</v>
      </c>
      <c r="E136" s="3">
        <v>4.1700000000000001E-2</v>
      </c>
      <c r="F136" s="3">
        <f t="shared" si="1"/>
        <v>4.1675000000000004E-2</v>
      </c>
    </row>
    <row r="137" spans="1:6" ht="42" x14ac:dyDescent="0.2">
      <c r="A137" s="2" t="s">
        <v>152</v>
      </c>
      <c r="B137" s="3">
        <v>3.9399999999999998E-2</v>
      </c>
      <c r="C137" s="3">
        <v>3.7199999999999997E-2</v>
      </c>
      <c r="D137" s="3">
        <v>3.6499999999999998E-2</v>
      </c>
      <c r="E137" s="3">
        <v>2.8000000000000001E-2</v>
      </c>
      <c r="F137" s="3">
        <f t="shared" si="1"/>
        <v>3.5275000000000001E-2</v>
      </c>
    </row>
    <row r="138" spans="1:6" ht="42" x14ac:dyDescent="0.2">
      <c r="A138" s="2" t="s">
        <v>153</v>
      </c>
      <c r="B138" s="3">
        <v>3.73E-2</v>
      </c>
      <c r="C138" s="3">
        <v>3.09E-2</v>
      </c>
      <c r="D138" s="3">
        <v>3.7600000000000001E-2</v>
      </c>
      <c r="E138" s="3">
        <v>3.3599999999999998E-2</v>
      </c>
      <c r="F138" s="3">
        <f t="shared" si="1"/>
        <v>3.4849999999999999E-2</v>
      </c>
    </row>
    <row r="139" spans="1:6" ht="28" x14ac:dyDescent="0.2">
      <c r="A139" s="2" t="s">
        <v>154</v>
      </c>
      <c r="B139" s="3">
        <v>4.6699999999999998E-2</v>
      </c>
      <c r="C139" s="3">
        <v>4.6600000000000003E-2</v>
      </c>
      <c r="D139" s="3">
        <v>4.1500000000000002E-2</v>
      </c>
      <c r="E139" s="3">
        <v>5.21E-2</v>
      </c>
      <c r="F139" s="3">
        <f t="shared" si="1"/>
        <v>4.6725000000000003E-2</v>
      </c>
    </row>
    <row r="140" spans="1:6" ht="28" x14ac:dyDescent="0.2">
      <c r="A140" s="2" t="s">
        <v>155</v>
      </c>
      <c r="B140" s="3">
        <v>4.0599999999999997E-2</v>
      </c>
      <c r="C140" s="3">
        <v>3.3300000000000003E-2</v>
      </c>
      <c r="D140" s="3">
        <v>3.2800000000000003E-2</v>
      </c>
      <c r="E140" s="3">
        <v>3.9699999999999999E-2</v>
      </c>
      <c r="F140" s="3">
        <f t="shared" si="1"/>
        <v>3.6599999999999994E-2</v>
      </c>
    </row>
    <row r="141" spans="1:6" x14ac:dyDescent="0.2">
      <c r="A141" s="2" t="s">
        <v>156</v>
      </c>
      <c r="B141" s="3">
        <v>3.3399999999999999E-2</v>
      </c>
      <c r="C141" s="3">
        <v>3.2300000000000002E-2</v>
      </c>
      <c r="D141" s="3">
        <v>3.1600000000000003E-2</v>
      </c>
      <c r="E141" s="3">
        <v>2.7900000000000001E-2</v>
      </c>
      <c r="F141" s="3">
        <f t="shared" si="1"/>
        <v>3.1300000000000001E-2</v>
      </c>
    </row>
    <row r="142" spans="1:6" ht="56" x14ac:dyDescent="0.2">
      <c r="A142" s="2" t="s">
        <v>157</v>
      </c>
      <c r="B142" s="3">
        <v>2.3400000000000001E-2</v>
      </c>
      <c r="C142" s="3">
        <v>2.0199999999999999E-2</v>
      </c>
      <c r="D142" s="3">
        <v>2.75E-2</v>
      </c>
      <c r="E142" s="3">
        <v>2.2700000000000001E-2</v>
      </c>
      <c r="F142" s="3">
        <f t="shared" si="1"/>
        <v>2.3449999999999999E-2</v>
      </c>
    </row>
    <row r="143" spans="1:6" ht="28" x14ac:dyDescent="0.2">
      <c r="A143" s="2" t="s">
        <v>158</v>
      </c>
      <c r="B143" s="3">
        <v>3.2199999999999999E-2</v>
      </c>
      <c r="C143" s="3">
        <v>3.2099999999999997E-2</v>
      </c>
      <c r="D143" s="3">
        <v>2.8500000000000001E-2</v>
      </c>
      <c r="E143" s="3">
        <v>2.87E-2</v>
      </c>
      <c r="F143" s="3">
        <f t="shared" si="1"/>
        <v>3.0374999999999999E-2</v>
      </c>
    </row>
    <row r="144" spans="1:6" ht="56" x14ac:dyDescent="0.2">
      <c r="A144" s="2" t="s">
        <v>159</v>
      </c>
      <c r="B144" s="3">
        <v>1.41E-2</v>
      </c>
      <c r="C144" s="3">
        <v>0.01</v>
      </c>
      <c r="D144" s="3">
        <v>0.01</v>
      </c>
      <c r="E144" s="3">
        <v>0.01</v>
      </c>
      <c r="F144" s="3">
        <f t="shared" si="1"/>
        <v>1.1025E-2</v>
      </c>
    </row>
    <row r="145" spans="1:6" ht="70" x14ac:dyDescent="0.2">
      <c r="A145" s="2" t="s">
        <v>160</v>
      </c>
      <c r="B145" s="3">
        <v>3.0300000000000001E-2</v>
      </c>
      <c r="C145" s="3">
        <v>2.76E-2</v>
      </c>
      <c r="D145" s="3">
        <v>2.8799999999999999E-2</v>
      </c>
      <c r="E145" s="3">
        <v>2.29E-2</v>
      </c>
      <c r="F145" s="3">
        <f t="shared" si="1"/>
        <v>2.7400000000000001E-2</v>
      </c>
    </row>
    <row r="146" spans="1:6" ht="28" x14ac:dyDescent="0.2">
      <c r="A146" s="2" t="s">
        <v>161</v>
      </c>
      <c r="B146" s="3">
        <v>2.5600000000000001E-2</v>
      </c>
      <c r="C146" s="3">
        <v>2.92E-2</v>
      </c>
      <c r="D146" s="3">
        <v>2.7799999999999998E-2</v>
      </c>
      <c r="E146" s="3">
        <v>2.87E-2</v>
      </c>
      <c r="F146" s="3">
        <f t="shared" si="1"/>
        <v>2.7825000000000003E-2</v>
      </c>
    </row>
    <row r="147" spans="1:6" ht="28" x14ac:dyDescent="0.2">
      <c r="A147" s="2" t="s">
        <v>162</v>
      </c>
      <c r="B147" s="3">
        <v>3.15E-2</v>
      </c>
      <c r="C147" s="3">
        <v>3.3700000000000001E-2</v>
      </c>
      <c r="D147" s="3">
        <v>3.95E-2</v>
      </c>
      <c r="E147" s="3">
        <v>3.0099999999999998E-2</v>
      </c>
      <c r="F147" s="3">
        <f t="shared" si="1"/>
        <v>3.3700000000000001E-2</v>
      </c>
    </row>
    <row r="148" spans="1:6" ht="28" x14ac:dyDescent="0.2">
      <c r="A148" s="2" t="s">
        <v>163</v>
      </c>
      <c r="B148" s="3">
        <v>8.4199999999999997E-2</v>
      </c>
      <c r="C148" s="3">
        <v>8.4599999999999995E-2</v>
      </c>
      <c r="D148" s="3">
        <v>7.0000000000000007E-2</v>
      </c>
      <c r="E148" s="3">
        <v>7.7899999999999997E-2</v>
      </c>
      <c r="F148" s="3">
        <f t="shared" si="1"/>
        <v>7.9174999999999995E-2</v>
      </c>
    </row>
    <row r="149" spans="1:6" ht="28" x14ac:dyDescent="0.2">
      <c r="A149" s="2" t="s">
        <v>164</v>
      </c>
      <c r="B149" s="3">
        <v>3.2099999999999997E-2</v>
      </c>
      <c r="C149" s="3">
        <v>3.1E-2</v>
      </c>
      <c r="D149" s="3">
        <v>3.0200000000000001E-2</v>
      </c>
      <c r="E149" s="3">
        <v>3.1800000000000002E-2</v>
      </c>
      <c r="F149" s="3">
        <f t="shared" si="1"/>
        <v>3.1274999999999997E-2</v>
      </c>
    </row>
    <row r="150" spans="1:6" ht="56" x14ac:dyDescent="0.2">
      <c r="A150" s="2" t="s">
        <v>165</v>
      </c>
      <c r="B150" s="3">
        <v>4.4600000000000001E-2</v>
      </c>
      <c r="C150" s="3">
        <v>4.3200000000000002E-2</v>
      </c>
      <c r="D150" s="3">
        <v>4.6199999999999998E-2</v>
      </c>
      <c r="E150" s="3">
        <v>3.8800000000000001E-2</v>
      </c>
      <c r="F150" s="3">
        <f t="shared" si="1"/>
        <v>4.3200000000000002E-2</v>
      </c>
    </row>
    <row r="151" spans="1:6" ht="28" x14ac:dyDescent="0.2">
      <c r="A151" s="2" t="s">
        <v>166</v>
      </c>
      <c r="B151" s="3">
        <v>2.76E-2</v>
      </c>
      <c r="C151" s="3">
        <v>3.2300000000000002E-2</v>
      </c>
      <c r="D151" s="3">
        <v>2.8000000000000001E-2</v>
      </c>
      <c r="E151" s="3">
        <v>3.3099999999999997E-2</v>
      </c>
      <c r="F151" s="3">
        <f t="shared" si="1"/>
        <v>3.0249999999999999E-2</v>
      </c>
    </row>
    <row r="152" spans="1:6" x14ac:dyDescent="0.2">
      <c r="A152" s="2" t="s">
        <v>167</v>
      </c>
      <c r="B152" s="3">
        <v>2.5899999999999999E-2</v>
      </c>
      <c r="C152" s="3">
        <v>2.7E-2</v>
      </c>
      <c r="D152" s="3">
        <v>2.4400000000000002E-2</v>
      </c>
      <c r="E152" s="3">
        <v>2.5000000000000001E-2</v>
      </c>
      <c r="F152" s="3">
        <f t="shared" si="1"/>
        <v>2.5575000000000001E-2</v>
      </c>
    </row>
    <row r="153" spans="1:6" x14ac:dyDescent="0.2">
      <c r="A153" s="2" t="s">
        <v>168</v>
      </c>
      <c r="B153" s="3">
        <v>4.9500000000000002E-2</v>
      </c>
      <c r="C153" s="3">
        <v>4.4999999999999998E-2</v>
      </c>
      <c r="D153" s="3">
        <v>5.3199999999999997E-2</v>
      </c>
      <c r="E153" s="3">
        <v>5.67E-2</v>
      </c>
      <c r="F153" s="3">
        <f t="shared" si="1"/>
        <v>5.11E-2</v>
      </c>
    </row>
    <row r="154" spans="1:6" ht="28" x14ac:dyDescent="0.2">
      <c r="A154" s="2" t="s">
        <v>169</v>
      </c>
      <c r="B154" s="3">
        <v>1.37E-2</v>
      </c>
      <c r="C154" s="3">
        <v>1.5299999999999999E-2</v>
      </c>
      <c r="D154" s="3">
        <v>1.7600000000000001E-2</v>
      </c>
      <c r="E154" s="3">
        <v>1.47E-2</v>
      </c>
      <c r="F154" s="3">
        <f t="shared" si="1"/>
        <v>1.5325E-2</v>
      </c>
    </row>
    <row r="155" spans="1:6" x14ac:dyDescent="0.2">
      <c r="A155" s="2" t="s">
        <v>170</v>
      </c>
      <c r="B155" s="3">
        <v>1.17E-2</v>
      </c>
      <c r="C155" s="3">
        <v>0.01</v>
      </c>
      <c r="D155" s="3">
        <v>0.01</v>
      </c>
      <c r="E155" s="3">
        <v>0.01</v>
      </c>
      <c r="F155" s="3">
        <f t="shared" si="1"/>
        <v>1.0425E-2</v>
      </c>
    </row>
    <row r="156" spans="1:6" x14ac:dyDescent="0.2">
      <c r="A156" s="2" t="s">
        <v>171</v>
      </c>
      <c r="B156" s="3">
        <v>4.02E-2</v>
      </c>
      <c r="C156" s="3">
        <v>3.2199999999999999E-2</v>
      </c>
      <c r="D156" s="3">
        <v>3.3099999999999997E-2</v>
      </c>
      <c r="E156" s="3">
        <v>3.3500000000000002E-2</v>
      </c>
      <c r="F156" s="3">
        <f t="shared" si="1"/>
        <v>3.4749999999999996E-2</v>
      </c>
    </row>
    <row r="157" spans="1:6" ht="28" x14ac:dyDescent="0.2">
      <c r="A157" s="2" t="s">
        <v>172</v>
      </c>
      <c r="B157" s="3">
        <v>5.8299999999999998E-2</v>
      </c>
      <c r="C157" s="3">
        <v>4.82E-2</v>
      </c>
      <c r="D157" s="3">
        <v>4.6300000000000001E-2</v>
      </c>
      <c r="E157" s="3">
        <v>4.6399999999999997E-2</v>
      </c>
      <c r="F157" s="3">
        <f t="shared" si="1"/>
        <v>4.9799999999999997E-2</v>
      </c>
    </row>
    <row r="158" spans="1:6" x14ac:dyDescent="0.2">
      <c r="A158" s="2" t="s">
        <v>173</v>
      </c>
      <c r="B158" s="3">
        <v>3.0300000000000001E-2</v>
      </c>
      <c r="C158" s="3">
        <v>2.1700000000000001E-2</v>
      </c>
      <c r="D158" s="3">
        <v>2.2599999999999999E-2</v>
      </c>
      <c r="E158" s="3">
        <v>2.2599999999999999E-2</v>
      </c>
      <c r="F158" s="3">
        <f t="shared" si="1"/>
        <v>2.4299999999999999E-2</v>
      </c>
    </row>
    <row r="159" spans="1:6" x14ac:dyDescent="0.2">
      <c r="A159" s="2" t="s">
        <v>174</v>
      </c>
      <c r="B159" s="3">
        <v>5.4800000000000001E-2</v>
      </c>
      <c r="C159" s="3">
        <v>6.5600000000000006E-2</v>
      </c>
      <c r="D159" s="3">
        <v>5.8700000000000002E-2</v>
      </c>
      <c r="E159" s="3">
        <v>7.2999999999999995E-2</v>
      </c>
      <c r="F159" s="3">
        <f t="shared" si="1"/>
        <v>6.3024999999999998E-2</v>
      </c>
    </row>
    <row r="160" spans="1:6" ht="42" x14ac:dyDescent="0.2">
      <c r="A160" s="2" t="s">
        <v>175</v>
      </c>
      <c r="B160" s="3">
        <v>5.16E-2</v>
      </c>
      <c r="C160" s="3">
        <v>3.8800000000000001E-2</v>
      </c>
      <c r="D160" s="3">
        <v>3.7999999999999999E-2</v>
      </c>
      <c r="E160" s="3">
        <v>3.7199999999999997E-2</v>
      </c>
      <c r="F160" s="3">
        <f t="shared" si="1"/>
        <v>4.1400000000000006E-2</v>
      </c>
    </row>
    <row r="161" spans="1:6" ht="28" x14ac:dyDescent="0.2">
      <c r="A161" s="2" t="s">
        <v>176</v>
      </c>
      <c r="B161" s="3">
        <v>2.5999999999999999E-2</v>
      </c>
      <c r="C161" s="3">
        <v>2.4799999999999999E-2</v>
      </c>
      <c r="D161" s="3">
        <v>2.6800000000000001E-2</v>
      </c>
      <c r="E161" s="3">
        <v>2.6499999999999999E-2</v>
      </c>
      <c r="F161" s="3">
        <f t="shared" si="1"/>
        <v>2.6025E-2</v>
      </c>
    </row>
    <row r="162" spans="1:6" x14ac:dyDescent="0.2">
      <c r="A162" s="2" t="s">
        <v>177</v>
      </c>
      <c r="B162" s="3">
        <v>3.3000000000000002E-2</v>
      </c>
      <c r="C162" s="3">
        <v>2.29E-2</v>
      </c>
      <c r="D162" s="3">
        <v>2.5399999999999999E-2</v>
      </c>
      <c r="E162" s="3">
        <v>2.5399999999999999E-2</v>
      </c>
      <c r="F162" s="3">
        <f t="shared" si="1"/>
        <v>2.6675000000000004E-2</v>
      </c>
    </row>
    <row r="163" spans="1:6" ht="28" x14ac:dyDescent="0.2">
      <c r="A163" s="2" t="s">
        <v>178</v>
      </c>
      <c r="B163" s="3">
        <v>5.3100000000000001E-2</v>
      </c>
      <c r="C163" s="3">
        <v>4.6600000000000003E-2</v>
      </c>
      <c r="D163" s="3">
        <v>5.1200000000000002E-2</v>
      </c>
      <c r="E163" s="3">
        <v>4.3900000000000002E-2</v>
      </c>
      <c r="F163" s="3">
        <f t="shared" si="1"/>
        <v>4.87E-2</v>
      </c>
    </row>
    <row r="164" spans="1:6" ht="42" x14ac:dyDescent="0.2">
      <c r="A164" s="2" t="s">
        <v>179</v>
      </c>
      <c r="B164" s="3">
        <v>3.7699999999999997E-2</v>
      </c>
      <c r="C164" s="3">
        <v>2.86E-2</v>
      </c>
      <c r="D164" s="3">
        <v>2.69E-2</v>
      </c>
      <c r="E164" s="3">
        <v>3.6900000000000002E-2</v>
      </c>
      <c r="F164" s="3">
        <f t="shared" si="1"/>
        <v>3.2524999999999998E-2</v>
      </c>
    </row>
    <row r="165" spans="1:6" ht="28" x14ac:dyDescent="0.2">
      <c r="A165" s="2" t="s">
        <v>180</v>
      </c>
      <c r="B165" s="3">
        <v>3.7900000000000003E-2</v>
      </c>
      <c r="C165" s="3">
        <v>3.15E-2</v>
      </c>
      <c r="D165" s="3">
        <v>2.46E-2</v>
      </c>
      <c r="E165" s="3">
        <v>3.3700000000000001E-2</v>
      </c>
      <c r="F165" s="3">
        <f t="shared" si="1"/>
        <v>3.1925000000000002E-2</v>
      </c>
    </row>
    <row r="166" spans="1:6" ht="42" x14ac:dyDescent="0.2">
      <c r="A166" s="2" t="s">
        <v>181</v>
      </c>
      <c r="B166" s="3">
        <v>2.1999999999999999E-2</v>
      </c>
      <c r="C166" s="3">
        <v>3.44E-2</v>
      </c>
      <c r="D166" s="3">
        <v>2.9700000000000001E-2</v>
      </c>
      <c r="E166" s="3">
        <v>3.2899999999999999E-2</v>
      </c>
      <c r="F166" s="3">
        <f t="shared" si="1"/>
        <v>2.9749999999999999E-2</v>
      </c>
    </row>
    <row r="167" spans="1:6" ht="28" x14ac:dyDescent="0.2">
      <c r="A167" s="2" t="s">
        <v>182</v>
      </c>
      <c r="B167" s="3">
        <v>4.7600000000000003E-2</v>
      </c>
      <c r="C167" s="3">
        <v>3.6600000000000001E-2</v>
      </c>
      <c r="D167" s="3">
        <v>3.4299999999999997E-2</v>
      </c>
      <c r="E167" s="3">
        <v>4.3499999999999997E-2</v>
      </c>
      <c r="F167" s="3">
        <f t="shared" si="1"/>
        <v>4.0499999999999994E-2</v>
      </c>
    </row>
    <row r="168" spans="1:6" x14ac:dyDescent="0.2">
      <c r="A168" s="2" t="s">
        <v>183</v>
      </c>
      <c r="B168" s="3">
        <v>4.65E-2</v>
      </c>
      <c r="C168" s="3">
        <v>4.4200000000000003E-2</v>
      </c>
      <c r="D168" s="3">
        <v>5.0299999999999997E-2</v>
      </c>
      <c r="E168" s="3">
        <v>4.7E-2</v>
      </c>
      <c r="F168" s="3">
        <f t="shared" si="1"/>
        <v>4.7E-2</v>
      </c>
    </row>
    <row r="169" spans="1:6" ht="28" x14ac:dyDescent="0.2">
      <c r="A169" s="2" t="s">
        <v>184</v>
      </c>
      <c r="B169" s="3">
        <v>5.0200000000000002E-2</v>
      </c>
      <c r="C169" s="3">
        <v>4.7800000000000002E-2</v>
      </c>
      <c r="D169" s="3">
        <v>3.8399999999999997E-2</v>
      </c>
      <c r="E169" s="3">
        <v>4.5900000000000003E-2</v>
      </c>
      <c r="F169" s="3">
        <f t="shared" si="1"/>
        <v>4.5574999999999997E-2</v>
      </c>
    </row>
    <row r="170" spans="1:6" x14ac:dyDescent="0.2">
      <c r="A170" s="2" t="s">
        <v>185</v>
      </c>
      <c r="B170" s="3">
        <v>5.4800000000000001E-2</v>
      </c>
      <c r="C170" s="3">
        <v>4.3200000000000002E-2</v>
      </c>
      <c r="D170" s="3">
        <v>4.36E-2</v>
      </c>
      <c r="E170" s="3">
        <v>4.6800000000000001E-2</v>
      </c>
      <c r="F170" s="3">
        <f t="shared" si="1"/>
        <v>4.7100000000000003E-2</v>
      </c>
    </row>
    <row r="171" spans="1:6" x14ac:dyDescent="0.2">
      <c r="A171" s="2" t="s">
        <v>186</v>
      </c>
      <c r="B171" s="3">
        <v>5.9499999999999997E-2</v>
      </c>
      <c r="C171" s="3">
        <v>5.0099999999999999E-2</v>
      </c>
      <c r="D171" s="3">
        <v>5.0500000000000003E-2</v>
      </c>
      <c r="E171" s="3">
        <v>4.9299999999999997E-2</v>
      </c>
      <c r="F171" s="3">
        <f t="shared" si="1"/>
        <v>5.2350000000000008E-2</v>
      </c>
    </row>
    <row r="172" spans="1:6" ht="28" x14ac:dyDescent="0.2">
      <c r="A172" s="2" t="s">
        <v>187</v>
      </c>
      <c r="B172" s="3">
        <v>4.8800000000000003E-2</v>
      </c>
      <c r="C172" s="3">
        <v>4.2799999999999998E-2</v>
      </c>
      <c r="D172" s="3">
        <v>5.04E-2</v>
      </c>
      <c r="E172" s="3">
        <v>5.0999999999999997E-2</v>
      </c>
      <c r="F172" s="3">
        <f t="shared" si="1"/>
        <v>4.8250000000000001E-2</v>
      </c>
    </row>
    <row r="173" spans="1:6" x14ac:dyDescent="0.2">
      <c r="A173" s="2" t="s">
        <v>188</v>
      </c>
      <c r="B173" s="3">
        <v>2.52E-2</v>
      </c>
      <c r="C173" s="3">
        <v>2.5999999999999999E-2</v>
      </c>
      <c r="D173" s="3">
        <v>3.9699999999999999E-2</v>
      </c>
      <c r="E173" s="3">
        <v>2.9000000000000001E-2</v>
      </c>
      <c r="F173" s="3">
        <f t="shared" si="1"/>
        <v>2.9974999999999998E-2</v>
      </c>
    </row>
    <row r="174" spans="1:6" ht="28" x14ac:dyDescent="0.2">
      <c r="A174" s="2" t="s">
        <v>189</v>
      </c>
      <c r="B174" s="3">
        <v>3.1300000000000001E-2</v>
      </c>
      <c r="C174" s="3">
        <v>4.3700000000000003E-2</v>
      </c>
      <c r="D174" s="3">
        <v>3.8199999999999998E-2</v>
      </c>
      <c r="E174" s="3">
        <v>4.0800000000000003E-2</v>
      </c>
      <c r="F174" s="3">
        <f t="shared" ref="F174:F251" si="2">AVERAGE(B174:E174)</f>
        <v>3.8500000000000006E-2</v>
      </c>
    </row>
    <row r="175" spans="1:6" ht="28" x14ac:dyDescent="0.2">
      <c r="A175" s="2" t="s">
        <v>190</v>
      </c>
      <c r="B175" s="3">
        <v>3.0499999999999999E-2</v>
      </c>
      <c r="C175" s="3">
        <v>4.2099999999999999E-2</v>
      </c>
      <c r="D175" s="3">
        <v>3.6299999999999999E-2</v>
      </c>
      <c r="E175" s="3">
        <v>3.61E-2</v>
      </c>
      <c r="F175" s="3">
        <f t="shared" si="2"/>
        <v>3.6249999999999998E-2</v>
      </c>
    </row>
    <row r="176" spans="1:6" ht="56" x14ac:dyDescent="0.2">
      <c r="A176" s="2" t="s">
        <v>191</v>
      </c>
      <c r="B176" s="3">
        <v>5.5800000000000002E-2</v>
      </c>
      <c r="C176" s="3">
        <v>5.2900000000000003E-2</v>
      </c>
      <c r="D176" s="3">
        <v>6.0600000000000001E-2</v>
      </c>
      <c r="E176" s="3">
        <v>5.3900000000000003E-2</v>
      </c>
      <c r="F176" s="3">
        <f t="shared" si="2"/>
        <v>5.5800000000000002E-2</v>
      </c>
    </row>
    <row r="177" spans="1:6" x14ac:dyDescent="0.2">
      <c r="A177" s="2" t="s">
        <v>192</v>
      </c>
      <c r="B177" s="3">
        <v>3.73E-2</v>
      </c>
      <c r="C177" s="3">
        <v>4.24E-2</v>
      </c>
      <c r="D177" s="3">
        <v>3.8199999999999998E-2</v>
      </c>
      <c r="E177" s="3">
        <v>3.1300000000000001E-2</v>
      </c>
      <c r="F177" s="3">
        <f t="shared" si="2"/>
        <v>3.73E-2</v>
      </c>
    </row>
    <row r="178" spans="1:6" ht="28" x14ac:dyDescent="0.2">
      <c r="A178" s="2" t="s">
        <v>193</v>
      </c>
      <c r="B178" s="3">
        <v>3.3599999999999998E-2</v>
      </c>
      <c r="C178" s="3">
        <v>2.7E-2</v>
      </c>
      <c r="D178" s="3">
        <v>3.04E-2</v>
      </c>
      <c r="E178" s="3">
        <v>2.0199999999999999E-2</v>
      </c>
      <c r="F178" s="3">
        <f t="shared" si="2"/>
        <v>2.7799999999999998E-2</v>
      </c>
    </row>
    <row r="179" spans="1:6" ht="28" x14ac:dyDescent="0.2">
      <c r="A179" s="2" t="s">
        <v>194</v>
      </c>
      <c r="B179" s="3">
        <v>3.44E-2</v>
      </c>
      <c r="C179" s="3">
        <v>3.56E-2</v>
      </c>
      <c r="D179" s="3">
        <v>3.4799999999999998E-2</v>
      </c>
      <c r="E179" s="3">
        <v>3.1699999999999999E-2</v>
      </c>
      <c r="F179" s="3">
        <f t="shared" si="2"/>
        <v>3.4125000000000003E-2</v>
      </c>
    </row>
    <row r="180" spans="1:6" x14ac:dyDescent="0.2">
      <c r="A180" s="2" t="s">
        <v>195</v>
      </c>
      <c r="B180" s="3">
        <v>2.6599999999999999E-2</v>
      </c>
      <c r="C180" s="3">
        <v>1.8499999999999999E-2</v>
      </c>
      <c r="D180" s="3">
        <v>3.1099999999999999E-2</v>
      </c>
      <c r="E180" s="3">
        <v>3.0200000000000001E-2</v>
      </c>
      <c r="F180" s="3">
        <f t="shared" si="2"/>
        <v>2.6600000000000002E-2</v>
      </c>
    </row>
    <row r="181" spans="1:6" x14ac:dyDescent="0.2">
      <c r="A181" s="2" t="s">
        <v>196</v>
      </c>
      <c r="B181" s="3">
        <v>6.8699999999999997E-2</v>
      </c>
      <c r="C181" s="3">
        <v>6.5100000000000005E-2</v>
      </c>
      <c r="D181" s="3">
        <v>5.6599999999999998E-2</v>
      </c>
      <c r="E181" s="3">
        <v>5.9900000000000002E-2</v>
      </c>
      <c r="F181" s="3">
        <f t="shared" si="2"/>
        <v>6.2575000000000006E-2</v>
      </c>
    </row>
    <row r="182" spans="1:6" ht="42" x14ac:dyDescent="0.2">
      <c r="A182" s="2" t="s">
        <v>197</v>
      </c>
      <c r="B182" s="3">
        <v>4.1000000000000002E-2</v>
      </c>
      <c r="C182" s="3">
        <v>3.7900000000000003E-2</v>
      </c>
      <c r="D182" s="3">
        <v>3.7699999999999997E-2</v>
      </c>
      <c r="E182" s="3">
        <v>4.9700000000000001E-2</v>
      </c>
      <c r="F182" s="3">
        <f t="shared" si="2"/>
        <v>4.1575000000000001E-2</v>
      </c>
    </row>
    <row r="183" spans="1:6" x14ac:dyDescent="0.2">
      <c r="A183" s="2" t="s">
        <v>198</v>
      </c>
      <c r="B183" s="3">
        <v>8.3699999999999997E-2</v>
      </c>
      <c r="C183" s="3">
        <v>6.9099999999999995E-2</v>
      </c>
      <c r="D183" s="3">
        <v>7.4200000000000002E-2</v>
      </c>
      <c r="E183" s="3">
        <v>6.9900000000000004E-2</v>
      </c>
      <c r="F183" s="3">
        <f t="shared" si="2"/>
        <v>7.4224999999999999E-2</v>
      </c>
    </row>
    <row r="184" spans="1:6" ht="28" x14ac:dyDescent="0.2">
      <c r="A184" s="2" t="s">
        <v>199</v>
      </c>
      <c r="B184" s="3">
        <v>3.8899999999999997E-2</v>
      </c>
      <c r="C184" s="3">
        <v>4.3099999999999999E-2</v>
      </c>
      <c r="D184" s="3">
        <v>5.1299999999999998E-2</v>
      </c>
      <c r="E184" s="3">
        <v>3.9100000000000003E-2</v>
      </c>
      <c r="F184" s="3">
        <f t="shared" si="2"/>
        <v>4.3099999999999992E-2</v>
      </c>
    </row>
    <row r="185" spans="1:6" ht="28" x14ac:dyDescent="0.2">
      <c r="A185" s="2" t="s">
        <v>200</v>
      </c>
      <c r="B185" s="3">
        <v>4.2599999999999999E-2</v>
      </c>
      <c r="C185" s="3">
        <v>5.6099999999999997E-2</v>
      </c>
      <c r="D185" s="3">
        <v>5.3999999999999999E-2</v>
      </c>
      <c r="E185" s="3">
        <v>4.6699999999999998E-2</v>
      </c>
      <c r="F185" s="3">
        <f t="shared" si="2"/>
        <v>4.9849999999999998E-2</v>
      </c>
    </row>
    <row r="186" spans="1:6" ht="28" x14ac:dyDescent="0.2">
      <c r="A186" s="2" t="s">
        <v>201</v>
      </c>
      <c r="B186" s="3">
        <v>8.1100000000000005E-2</v>
      </c>
      <c r="C186" s="3">
        <v>9.4100000000000003E-2</v>
      </c>
      <c r="D186" s="3">
        <v>9.0700000000000003E-2</v>
      </c>
      <c r="E186" s="3">
        <v>8.7300000000000003E-2</v>
      </c>
      <c r="F186" s="3">
        <f t="shared" si="2"/>
        <v>8.8300000000000003E-2</v>
      </c>
    </row>
    <row r="187" spans="1:6" x14ac:dyDescent="0.2">
      <c r="A187" s="2" t="s">
        <v>202</v>
      </c>
      <c r="B187" s="3">
        <v>0.1144</v>
      </c>
      <c r="C187" s="3">
        <v>0.1031</v>
      </c>
      <c r="D187" s="3">
        <v>0.1109</v>
      </c>
      <c r="E187" s="3">
        <v>0.113</v>
      </c>
      <c r="F187" s="3">
        <f t="shared" si="2"/>
        <v>0.11035</v>
      </c>
    </row>
    <row r="188" spans="1:6" x14ac:dyDescent="0.2">
      <c r="A188" s="2" t="s">
        <v>203</v>
      </c>
      <c r="B188" s="3">
        <v>0.1062</v>
      </c>
      <c r="C188" s="3">
        <v>0.12089999999999999</v>
      </c>
      <c r="D188" s="3">
        <v>0.11210000000000001</v>
      </c>
      <c r="E188" s="3">
        <v>0.1067</v>
      </c>
      <c r="F188" s="3">
        <f t="shared" si="2"/>
        <v>0.111475</v>
      </c>
    </row>
    <row r="189" spans="1:6" ht="28" x14ac:dyDescent="0.2">
      <c r="A189" s="2" t="s">
        <v>204</v>
      </c>
      <c r="B189" s="3">
        <v>6.8000000000000005E-2</v>
      </c>
      <c r="C189" s="3">
        <v>7.4899999999999994E-2</v>
      </c>
      <c r="D189" s="3">
        <v>7.1400000000000005E-2</v>
      </c>
      <c r="E189" s="3">
        <v>7.3200000000000001E-2</v>
      </c>
      <c r="F189" s="3">
        <f t="shared" si="2"/>
        <v>7.1874999999999994E-2</v>
      </c>
    </row>
    <row r="190" spans="1:6" ht="28" x14ac:dyDescent="0.2">
      <c r="A190" s="2" t="s">
        <v>205</v>
      </c>
      <c r="B190" s="3">
        <v>0.1045</v>
      </c>
      <c r="C190" s="3">
        <v>0.1023</v>
      </c>
      <c r="D190" s="3">
        <v>0.1115</v>
      </c>
      <c r="E190" s="3">
        <v>0.1003</v>
      </c>
      <c r="F190" s="3">
        <f t="shared" si="2"/>
        <v>0.10464999999999999</v>
      </c>
    </row>
    <row r="191" spans="1:6" ht="28" x14ac:dyDescent="0.2">
      <c r="A191" s="2" t="s">
        <v>206</v>
      </c>
      <c r="B191" s="3">
        <v>0.1072</v>
      </c>
      <c r="C191" s="3">
        <v>8.8700000000000001E-2</v>
      </c>
      <c r="D191" s="3">
        <v>9.3799999999999994E-2</v>
      </c>
      <c r="E191" s="3">
        <v>9.5899999999999999E-2</v>
      </c>
      <c r="F191" s="3">
        <f t="shared" si="2"/>
        <v>9.64E-2</v>
      </c>
    </row>
    <row r="192" spans="1:6" x14ac:dyDescent="0.2">
      <c r="A192" s="2" t="s">
        <v>207</v>
      </c>
      <c r="B192" s="3">
        <v>4.1799999999999997E-2</v>
      </c>
      <c r="C192" s="3">
        <v>4.8000000000000001E-2</v>
      </c>
      <c r="D192" s="3">
        <v>3.78E-2</v>
      </c>
      <c r="E192" s="3">
        <v>4.9200000000000001E-2</v>
      </c>
      <c r="F192" s="3">
        <f t="shared" si="2"/>
        <v>4.4199999999999996E-2</v>
      </c>
    </row>
    <row r="193" spans="1:6" ht="28" x14ac:dyDescent="0.2">
      <c r="A193" s="2" t="s">
        <v>208</v>
      </c>
      <c r="B193" s="3">
        <v>5.79E-2</v>
      </c>
      <c r="C193" s="3">
        <v>6.2E-2</v>
      </c>
      <c r="D193" s="3">
        <v>4.9299999999999997E-2</v>
      </c>
      <c r="E193" s="3">
        <v>6.2300000000000001E-2</v>
      </c>
      <c r="F193" s="3">
        <f t="shared" si="2"/>
        <v>5.7875000000000003E-2</v>
      </c>
    </row>
    <row r="194" spans="1:6" ht="28" x14ac:dyDescent="0.2">
      <c r="A194" s="2" t="s">
        <v>209</v>
      </c>
      <c r="B194" s="3">
        <v>4.5900000000000003E-2</v>
      </c>
      <c r="C194" s="3">
        <v>4.3200000000000002E-2</v>
      </c>
      <c r="D194" s="3">
        <v>3.9399999999999998E-2</v>
      </c>
      <c r="E194" s="3">
        <v>4.7399999999999998E-2</v>
      </c>
      <c r="F194" s="3">
        <f t="shared" si="2"/>
        <v>4.3975E-2</v>
      </c>
    </row>
    <row r="195" spans="1:6" ht="28" x14ac:dyDescent="0.2">
      <c r="A195" s="2" t="s">
        <v>210</v>
      </c>
      <c r="B195" s="3">
        <v>3.5400000000000001E-2</v>
      </c>
      <c r="C195" s="3">
        <v>3.8699999999999998E-2</v>
      </c>
      <c r="D195" s="3">
        <v>3.2800000000000003E-2</v>
      </c>
      <c r="E195" s="3">
        <v>4.8000000000000001E-2</v>
      </c>
      <c r="F195" s="3">
        <f t="shared" si="2"/>
        <v>3.8724999999999996E-2</v>
      </c>
    </row>
    <row r="196" spans="1:6" ht="28" x14ac:dyDescent="0.2">
      <c r="A196" s="2" t="s">
        <v>211</v>
      </c>
      <c r="B196" s="3">
        <v>4.87E-2</v>
      </c>
      <c r="C196" s="3">
        <v>4.3799999999999999E-2</v>
      </c>
      <c r="D196" s="3">
        <v>4.5600000000000002E-2</v>
      </c>
      <c r="E196" s="3">
        <v>4.65E-2</v>
      </c>
      <c r="F196" s="3">
        <f t="shared" si="2"/>
        <v>4.6149999999999997E-2</v>
      </c>
    </row>
    <row r="197" spans="1:6" x14ac:dyDescent="0.2">
      <c r="A197" s="2" t="s">
        <v>212</v>
      </c>
      <c r="B197" s="3">
        <v>4.6399999999999997E-2</v>
      </c>
      <c r="C197" s="3">
        <v>3.9300000000000002E-2</v>
      </c>
      <c r="D197" s="3">
        <v>4.3700000000000003E-2</v>
      </c>
      <c r="E197" s="3">
        <v>3.8699999999999998E-2</v>
      </c>
      <c r="F197" s="3">
        <f t="shared" si="2"/>
        <v>4.2025000000000007E-2</v>
      </c>
    </row>
    <row r="198" spans="1:6" x14ac:dyDescent="0.2">
      <c r="A198" s="2" t="s">
        <v>213</v>
      </c>
      <c r="B198" s="3">
        <v>3.85E-2</v>
      </c>
      <c r="C198" s="3">
        <v>3.6499999999999998E-2</v>
      </c>
      <c r="D198" s="3">
        <v>3.9699999999999999E-2</v>
      </c>
      <c r="E198" s="3">
        <v>3.5200000000000002E-2</v>
      </c>
      <c r="F198" s="3">
        <f t="shared" si="2"/>
        <v>3.7475000000000001E-2</v>
      </c>
    </row>
    <row r="199" spans="1:6" x14ac:dyDescent="0.2">
      <c r="A199" s="2" t="s">
        <v>214</v>
      </c>
      <c r="B199" s="3">
        <v>6.8599999999999994E-2</v>
      </c>
      <c r="C199" s="3">
        <v>6.9800000000000001E-2</v>
      </c>
      <c r="D199" s="3">
        <v>7.4200000000000002E-2</v>
      </c>
      <c r="E199" s="3">
        <v>7.0800000000000002E-2</v>
      </c>
      <c r="F199" s="3">
        <f t="shared" si="2"/>
        <v>7.0849999999999996E-2</v>
      </c>
    </row>
    <row r="200" spans="1:6" ht="28" x14ac:dyDescent="0.2">
      <c r="A200" s="2" t="s">
        <v>215</v>
      </c>
      <c r="B200" s="3">
        <v>4.6199999999999998E-2</v>
      </c>
      <c r="C200" s="3">
        <v>4.7800000000000002E-2</v>
      </c>
      <c r="D200" s="3">
        <v>4.9299999999999997E-2</v>
      </c>
      <c r="E200" s="3">
        <v>5.0500000000000003E-2</v>
      </c>
      <c r="F200" s="3">
        <f t="shared" si="2"/>
        <v>4.8449999999999993E-2</v>
      </c>
    </row>
    <row r="201" spans="1:6" ht="28" x14ac:dyDescent="0.2">
      <c r="A201" s="2" t="s">
        <v>216</v>
      </c>
      <c r="B201" s="3">
        <v>4.4400000000000002E-2</v>
      </c>
      <c r="C201" s="3">
        <v>5.6800000000000003E-2</v>
      </c>
      <c r="D201" s="3">
        <v>5.16E-2</v>
      </c>
      <c r="E201" s="3">
        <v>4.7E-2</v>
      </c>
      <c r="F201" s="3">
        <f t="shared" si="2"/>
        <v>4.9950000000000008E-2</v>
      </c>
    </row>
    <row r="202" spans="1:6" ht="28" x14ac:dyDescent="0.2">
      <c r="A202" s="2" t="s">
        <v>217</v>
      </c>
      <c r="B202" s="3">
        <v>4.5999999999999999E-2</v>
      </c>
      <c r="C202" s="3">
        <v>4.4600000000000001E-2</v>
      </c>
      <c r="D202" s="3">
        <v>3.7199999999999997E-2</v>
      </c>
      <c r="E202" s="3">
        <v>5.0599999999999999E-2</v>
      </c>
      <c r="F202" s="3">
        <f t="shared" si="2"/>
        <v>4.4600000000000001E-2</v>
      </c>
    </row>
    <row r="203" spans="1:6" ht="28" x14ac:dyDescent="0.2">
      <c r="A203" s="2" t="s">
        <v>218</v>
      </c>
      <c r="B203" s="3">
        <v>3.9100000000000003E-2</v>
      </c>
      <c r="C203" s="3">
        <v>2.92E-2</v>
      </c>
      <c r="D203" s="3">
        <v>3.04E-2</v>
      </c>
      <c r="E203" s="3">
        <v>3.9300000000000002E-2</v>
      </c>
      <c r="F203" s="3">
        <f t="shared" si="2"/>
        <v>3.4500000000000003E-2</v>
      </c>
    </row>
    <row r="204" spans="1:6" ht="28" x14ac:dyDescent="0.2">
      <c r="A204" s="2" t="s">
        <v>219</v>
      </c>
      <c r="B204" s="3">
        <v>6.59E-2</v>
      </c>
      <c r="C204" s="3">
        <v>6.2899999999999998E-2</v>
      </c>
      <c r="D204" s="3">
        <v>6.0499999999999998E-2</v>
      </c>
      <c r="E204" s="3">
        <v>7.4300000000000005E-2</v>
      </c>
      <c r="F204" s="3">
        <f t="shared" si="2"/>
        <v>6.59E-2</v>
      </c>
    </row>
    <row r="205" spans="1:6" ht="28" x14ac:dyDescent="0.2">
      <c r="A205" s="2" t="s">
        <v>220</v>
      </c>
      <c r="B205" s="3">
        <v>5.9200000000000003E-2</v>
      </c>
      <c r="C205" s="3">
        <v>5.4100000000000002E-2</v>
      </c>
      <c r="D205" s="3">
        <v>5.5500000000000001E-2</v>
      </c>
      <c r="E205" s="3">
        <v>5.7299999999999997E-2</v>
      </c>
      <c r="F205" s="3">
        <f t="shared" si="2"/>
        <v>5.6524999999999999E-2</v>
      </c>
    </row>
    <row r="206" spans="1:6" x14ac:dyDescent="0.2">
      <c r="A206" s="2" t="s">
        <v>221</v>
      </c>
      <c r="B206" s="3">
        <v>1.8800000000000001E-2</v>
      </c>
      <c r="C206" s="3">
        <v>2.1399999999999999E-2</v>
      </c>
      <c r="D206" s="3">
        <v>2.2499999999999999E-2</v>
      </c>
      <c r="E206" s="3">
        <v>2.2499999999999999E-2</v>
      </c>
      <c r="F206" s="3">
        <f t="shared" si="2"/>
        <v>2.1299999999999999E-2</v>
      </c>
    </row>
    <row r="207" spans="1:6" ht="28" x14ac:dyDescent="0.2">
      <c r="A207" s="2" t="s">
        <v>222</v>
      </c>
      <c r="B207" s="3">
        <v>5.3100000000000001E-2</v>
      </c>
      <c r="C207" s="3">
        <v>3.7100000000000001E-2</v>
      </c>
      <c r="D207" s="3">
        <v>4.8000000000000001E-2</v>
      </c>
      <c r="E207" s="3">
        <v>3.85E-2</v>
      </c>
      <c r="F207" s="3">
        <f t="shared" si="2"/>
        <v>4.4174999999999999E-2</v>
      </c>
    </row>
    <row r="208" spans="1:6" x14ac:dyDescent="0.2">
      <c r="A208" s="2" t="s">
        <v>223</v>
      </c>
      <c r="B208" s="3">
        <v>4.1300000000000003E-2</v>
      </c>
      <c r="C208" s="3">
        <v>3.09E-2</v>
      </c>
      <c r="D208" s="3">
        <v>2.5999999999999999E-2</v>
      </c>
      <c r="E208" s="3">
        <v>2.7099999999999999E-2</v>
      </c>
      <c r="F208" s="3">
        <f t="shared" si="2"/>
        <v>3.1324999999999999E-2</v>
      </c>
    </row>
    <row r="209" spans="1:6" x14ac:dyDescent="0.2">
      <c r="A209" s="2" t="s">
        <v>224</v>
      </c>
      <c r="B209" s="3">
        <v>6.7100000000000007E-2</v>
      </c>
      <c r="C209" s="3">
        <v>6.0100000000000001E-2</v>
      </c>
      <c r="D209" s="3">
        <v>6.2600000000000003E-2</v>
      </c>
      <c r="E209" s="3">
        <v>7.2900000000000006E-2</v>
      </c>
      <c r="F209" s="3">
        <f t="shared" si="2"/>
        <v>6.5675000000000011E-2</v>
      </c>
    </row>
    <row r="210" spans="1:6" ht="28" x14ac:dyDescent="0.2">
      <c r="A210" s="2" t="s">
        <v>225</v>
      </c>
      <c r="B210" s="3">
        <v>4.7100000000000003E-2</v>
      </c>
      <c r="C210" s="3">
        <v>4.7399999999999998E-2</v>
      </c>
      <c r="D210" s="3">
        <v>4.7800000000000002E-2</v>
      </c>
      <c r="E210" s="3">
        <v>3.95E-2</v>
      </c>
      <c r="F210" s="3">
        <f t="shared" si="2"/>
        <v>4.5450000000000004E-2</v>
      </c>
    </row>
    <row r="211" spans="1:6" x14ac:dyDescent="0.2">
      <c r="A211" s="2" t="s">
        <v>226</v>
      </c>
      <c r="B211" s="3">
        <v>1.04E-2</v>
      </c>
      <c r="C211" s="3">
        <v>1.3899999999999999E-2</v>
      </c>
      <c r="D211" s="3">
        <v>1.21E-2</v>
      </c>
      <c r="E211" s="3">
        <v>1.11E-2</v>
      </c>
      <c r="F211" s="3">
        <f t="shared" si="2"/>
        <v>1.1875E-2</v>
      </c>
    </row>
    <row r="212" spans="1:6" ht="28" x14ac:dyDescent="0.2">
      <c r="A212" s="2" t="s">
        <v>227</v>
      </c>
      <c r="B212" s="3">
        <v>1.61E-2</v>
      </c>
      <c r="C212" s="3">
        <v>1.9400000000000001E-2</v>
      </c>
      <c r="D212" s="3">
        <v>1.37E-2</v>
      </c>
      <c r="E212" s="3">
        <v>1.6400000000000001E-2</v>
      </c>
      <c r="F212" s="3">
        <f t="shared" si="2"/>
        <v>1.6400000000000001E-2</v>
      </c>
    </row>
    <row r="213" spans="1:6" ht="28" x14ac:dyDescent="0.2">
      <c r="A213" s="2" t="s">
        <v>228</v>
      </c>
      <c r="B213" s="3">
        <v>1.78E-2</v>
      </c>
      <c r="C213" s="3">
        <v>2.2100000000000002E-2</v>
      </c>
      <c r="D213" s="3">
        <v>2.3800000000000002E-2</v>
      </c>
      <c r="E213" s="3">
        <v>2.4E-2</v>
      </c>
      <c r="F213" s="3">
        <f t="shared" si="2"/>
        <v>2.1925E-2</v>
      </c>
    </row>
    <row r="214" spans="1:6" x14ac:dyDescent="0.2">
      <c r="A214" s="2" t="s">
        <v>229</v>
      </c>
      <c r="B214" s="3">
        <v>1.7999999999999999E-2</v>
      </c>
      <c r="C214" s="3">
        <v>1.9E-2</v>
      </c>
      <c r="D214" s="3">
        <v>1.9199999999999998E-2</v>
      </c>
      <c r="E214" s="3">
        <v>2.2499999999999999E-2</v>
      </c>
      <c r="F214" s="3">
        <f t="shared" si="2"/>
        <v>1.9674999999999998E-2</v>
      </c>
    </row>
    <row r="215" spans="1:6" ht="42" x14ac:dyDescent="0.2">
      <c r="A215" s="2" t="s">
        <v>230</v>
      </c>
      <c r="B215" s="3">
        <v>0.01</v>
      </c>
      <c r="C215" s="3">
        <v>2.07E-2</v>
      </c>
      <c r="D215" s="3">
        <v>2.4500000000000001E-2</v>
      </c>
      <c r="E215" s="3">
        <v>2.3199999999999998E-2</v>
      </c>
      <c r="F215" s="3">
        <f t="shared" si="2"/>
        <v>1.9599999999999999E-2</v>
      </c>
    </row>
    <row r="216" spans="1:6" ht="28" x14ac:dyDescent="0.2">
      <c r="A216" s="2" t="s">
        <v>231</v>
      </c>
      <c r="B216" s="3">
        <v>1.7299999999999999E-2</v>
      </c>
      <c r="C216" s="3">
        <v>1.78E-2</v>
      </c>
      <c r="D216" s="3">
        <v>1.4999999999999999E-2</v>
      </c>
      <c r="E216" s="3">
        <v>1.4999999999999999E-2</v>
      </c>
      <c r="F216" s="3">
        <f t="shared" si="2"/>
        <v>1.6274999999999998E-2</v>
      </c>
    </row>
    <row r="217" spans="1:6" ht="70" x14ac:dyDescent="0.2">
      <c r="A217" s="2" t="s">
        <v>232</v>
      </c>
      <c r="B217" s="3">
        <v>1.3100000000000001E-2</v>
      </c>
      <c r="C217" s="3">
        <v>1.06E-2</v>
      </c>
      <c r="D217" s="3">
        <v>1.6199999999999999E-2</v>
      </c>
      <c r="E217" s="3">
        <v>1.6199999999999999E-2</v>
      </c>
      <c r="F217" s="3">
        <f t="shared" si="2"/>
        <v>1.4024999999999999E-2</v>
      </c>
    </row>
    <row r="218" spans="1:6" x14ac:dyDescent="0.2">
      <c r="A218" s="2" t="s">
        <v>233</v>
      </c>
      <c r="B218" s="3">
        <v>3.73E-2</v>
      </c>
      <c r="C218" s="3">
        <v>3.4000000000000002E-2</v>
      </c>
      <c r="D218" s="3">
        <v>5.4399999999999997E-2</v>
      </c>
      <c r="E218" s="3">
        <v>4.8099999999999997E-2</v>
      </c>
      <c r="F218" s="3">
        <f t="shared" si="2"/>
        <v>4.3450000000000003E-2</v>
      </c>
    </row>
    <row r="219" spans="1:6" ht="42" x14ac:dyDescent="0.2">
      <c r="A219" s="2" t="s">
        <v>234</v>
      </c>
      <c r="B219" s="3">
        <v>4.7100000000000003E-2</v>
      </c>
      <c r="C219" s="3">
        <v>4.5400000000000003E-2</v>
      </c>
      <c r="D219" s="3">
        <v>3.1199999999999999E-2</v>
      </c>
      <c r="E219" s="3">
        <v>4.1200000000000001E-2</v>
      </c>
      <c r="F219" s="3">
        <f t="shared" si="2"/>
        <v>4.1224999999999998E-2</v>
      </c>
    </row>
    <row r="220" spans="1:6" ht="28" x14ac:dyDescent="0.2">
      <c r="A220" s="2" t="s">
        <v>235</v>
      </c>
      <c r="B220" s="3">
        <v>1.38E-2</v>
      </c>
      <c r="C220" s="3">
        <v>2.5499999999999998E-2</v>
      </c>
      <c r="D220" s="3">
        <v>1.5699999999999999E-2</v>
      </c>
      <c r="E220" s="3">
        <v>3.5400000000000001E-2</v>
      </c>
      <c r="F220" s="3">
        <f t="shared" si="2"/>
        <v>2.2600000000000002E-2</v>
      </c>
    </row>
    <row r="221" spans="1:6" ht="28" x14ac:dyDescent="0.2">
      <c r="A221" s="2" t="s">
        <v>236</v>
      </c>
      <c r="B221" s="3">
        <v>4.48E-2</v>
      </c>
      <c r="C221" s="3">
        <v>4.1799999999999997E-2</v>
      </c>
      <c r="D221" s="3">
        <v>3.8899999999999997E-2</v>
      </c>
      <c r="E221" s="3">
        <v>3.0200000000000001E-2</v>
      </c>
      <c r="F221" s="3">
        <f t="shared" si="2"/>
        <v>3.8925000000000001E-2</v>
      </c>
    </row>
    <row r="222" spans="1:6" ht="42" x14ac:dyDescent="0.2">
      <c r="A222" s="2" t="s">
        <v>237</v>
      </c>
      <c r="B222" s="3">
        <v>3.6999999999999998E-2</v>
      </c>
      <c r="C222" s="3">
        <v>3.0599999999999999E-2</v>
      </c>
      <c r="D222" s="3">
        <v>3.6299999999999999E-2</v>
      </c>
      <c r="E222" s="3">
        <v>4.3999999999999997E-2</v>
      </c>
      <c r="F222" s="3">
        <f t="shared" si="2"/>
        <v>3.6974999999999994E-2</v>
      </c>
    </row>
    <row r="223" spans="1:6" ht="56" x14ac:dyDescent="0.2">
      <c r="A223" s="2" t="s">
        <v>238</v>
      </c>
      <c r="B223" s="3">
        <v>5.5899999999999998E-2</v>
      </c>
      <c r="C223" s="3">
        <v>4.9399999999999999E-2</v>
      </c>
      <c r="D223" s="3">
        <v>5.33E-2</v>
      </c>
      <c r="E223" s="3">
        <v>5.4199999999999998E-2</v>
      </c>
      <c r="F223" s="3">
        <f t="shared" si="2"/>
        <v>5.3200000000000004E-2</v>
      </c>
    </row>
    <row r="224" spans="1:6" ht="42" x14ac:dyDescent="0.2">
      <c r="A224" s="2" t="s">
        <v>239</v>
      </c>
      <c r="B224" s="3">
        <v>3.8199999999999998E-2</v>
      </c>
      <c r="C224" s="3">
        <v>3.7100000000000001E-2</v>
      </c>
      <c r="D224" s="3">
        <v>3.5099999999999999E-2</v>
      </c>
      <c r="E224" s="3">
        <v>3.78E-2</v>
      </c>
      <c r="F224" s="3">
        <f t="shared" si="2"/>
        <v>3.705E-2</v>
      </c>
    </row>
    <row r="225" spans="1:6" ht="28" x14ac:dyDescent="0.2">
      <c r="A225" s="2" t="s">
        <v>240</v>
      </c>
      <c r="B225" s="3">
        <v>1.95E-2</v>
      </c>
      <c r="C225" s="3">
        <v>1.4800000000000001E-2</v>
      </c>
      <c r="D225" s="3">
        <v>1.55E-2</v>
      </c>
      <c r="E225" s="3">
        <v>1.0200000000000001E-2</v>
      </c>
      <c r="F225" s="3">
        <f t="shared" si="2"/>
        <v>1.4999999999999999E-2</v>
      </c>
    </row>
    <row r="226" spans="1:6" ht="98" x14ac:dyDescent="0.2">
      <c r="A226" s="2" t="s">
        <v>241</v>
      </c>
      <c r="B226" s="3">
        <v>2.41E-2</v>
      </c>
      <c r="C226" s="3">
        <v>2.5100000000000001E-2</v>
      </c>
      <c r="D226" s="3">
        <v>2.9000000000000001E-2</v>
      </c>
      <c r="E226" s="3">
        <v>3.3500000000000002E-2</v>
      </c>
      <c r="F226" s="3">
        <f t="shared" si="2"/>
        <v>2.7925000000000002E-2</v>
      </c>
    </row>
    <row r="227" spans="1:6" ht="28" x14ac:dyDescent="0.2">
      <c r="A227" s="2" t="s">
        <v>242</v>
      </c>
      <c r="B227" s="3">
        <v>3.1800000000000002E-2</v>
      </c>
      <c r="C227" s="3">
        <v>2.9100000000000001E-2</v>
      </c>
      <c r="D227" s="3">
        <v>2.8299999999999999E-2</v>
      </c>
      <c r="E227" s="3">
        <v>2.7199999999999998E-2</v>
      </c>
      <c r="F227" s="3">
        <f t="shared" si="2"/>
        <v>2.9100000000000001E-2</v>
      </c>
    </row>
    <row r="228" spans="1:6" ht="98" x14ac:dyDescent="0.2">
      <c r="A228" s="2" t="s">
        <v>243</v>
      </c>
      <c r="B228" s="3">
        <v>3.27E-2</v>
      </c>
      <c r="C228" s="3">
        <v>3.1199999999999999E-2</v>
      </c>
      <c r="D228" s="3">
        <v>3.1099999999999999E-2</v>
      </c>
      <c r="E228" s="3">
        <v>3.3399999999999999E-2</v>
      </c>
      <c r="F228" s="3">
        <f t="shared" si="2"/>
        <v>3.2100000000000004E-2</v>
      </c>
    </row>
    <row r="229" spans="1:6" ht="42" x14ac:dyDescent="0.2">
      <c r="A229" s="2" t="s">
        <v>244</v>
      </c>
      <c r="B229" s="3">
        <v>4.1300000000000003E-2</v>
      </c>
      <c r="C229" s="3">
        <v>3.95E-2</v>
      </c>
      <c r="D229" s="3">
        <v>4.2700000000000002E-2</v>
      </c>
      <c r="E229" s="3">
        <v>3.4599999999999999E-2</v>
      </c>
      <c r="F229" s="3">
        <f t="shared" si="2"/>
        <v>3.9525000000000005E-2</v>
      </c>
    </row>
    <row r="230" spans="1:6" ht="42" x14ac:dyDescent="0.2">
      <c r="A230" s="2" t="s">
        <v>245</v>
      </c>
      <c r="B230" s="3">
        <v>0.01</v>
      </c>
      <c r="C230" s="3">
        <v>1.23E-2</v>
      </c>
      <c r="D230" s="3">
        <v>0.01</v>
      </c>
      <c r="E230" s="3">
        <v>1.23E-2</v>
      </c>
      <c r="F230" s="3">
        <f t="shared" si="2"/>
        <v>1.115E-2</v>
      </c>
    </row>
    <row r="231" spans="1:6" x14ac:dyDescent="0.2">
      <c r="A231" s="2" t="s">
        <v>246</v>
      </c>
      <c r="B231" s="3">
        <v>1.5699999999999999E-2</v>
      </c>
      <c r="C231" s="3">
        <v>1.54E-2</v>
      </c>
      <c r="D231" s="3">
        <v>0.01</v>
      </c>
      <c r="E231" s="3">
        <v>1.6899999999999998E-2</v>
      </c>
      <c r="F231" s="3">
        <f t="shared" si="2"/>
        <v>1.4499999999999999E-2</v>
      </c>
    </row>
    <row r="232" spans="1:6" x14ac:dyDescent="0.2">
      <c r="A232" s="2" t="s">
        <v>247</v>
      </c>
      <c r="B232" s="3">
        <v>3.5799999999999998E-2</v>
      </c>
      <c r="C232" s="3">
        <v>3.61E-2</v>
      </c>
      <c r="D232" s="3">
        <v>3.3700000000000001E-2</v>
      </c>
      <c r="E232" s="3">
        <v>3.32E-2</v>
      </c>
      <c r="F232" s="3">
        <f t="shared" si="2"/>
        <v>3.4700000000000002E-2</v>
      </c>
    </row>
    <row r="233" spans="1:6" ht="28" x14ac:dyDescent="0.2">
      <c r="A233" s="2" t="s">
        <v>248</v>
      </c>
      <c r="B233" s="3">
        <v>3.8600000000000002E-2</v>
      </c>
      <c r="C233" s="3">
        <v>3.1699999999999999E-2</v>
      </c>
      <c r="D233" s="3">
        <v>4.1000000000000002E-2</v>
      </c>
      <c r="E233" s="3">
        <v>3.4799999999999998E-2</v>
      </c>
      <c r="F233" s="3">
        <f t="shared" si="2"/>
        <v>3.6525000000000002E-2</v>
      </c>
    </row>
    <row r="234" spans="1:6" x14ac:dyDescent="0.2">
      <c r="A234" s="2" t="s">
        <v>249</v>
      </c>
      <c r="B234" s="3">
        <v>2.2599999999999999E-2</v>
      </c>
      <c r="C234" s="3">
        <v>2.64E-2</v>
      </c>
      <c r="D234" s="3">
        <v>3.0200000000000001E-2</v>
      </c>
      <c r="E234" s="3">
        <v>2.2700000000000001E-2</v>
      </c>
      <c r="F234" s="3">
        <f t="shared" si="2"/>
        <v>2.5475000000000001E-2</v>
      </c>
    </row>
    <row r="235" spans="1:6" ht="28" x14ac:dyDescent="0.2">
      <c r="A235" s="2" t="s">
        <v>250</v>
      </c>
      <c r="B235" s="3">
        <v>0.01</v>
      </c>
      <c r="C235" s="3">
        <v>1.4999999999999999E-2</v>
      </c>
      <c r="D235" s="3">
        <v>0.01</v>
      </c>
      <c r="E235" s="3">
        <v>0.01</v>
      </c>
      <c r="F235" s="3">
        <f t="shared" si="2"/>
        <v>1.1250000000000001E-2</v>
      </c>
    </row>
    <row r="236" spans="1:6" ht="28" x14ac:dyDescent="0.2">
      <c r="A236" s="2" t="s">
        <v>251</v>
      </c>
      <c r="B236" s="3">
        <v>2.9700000000000001E-2</v>
      </c>
      <c r="C236" s="3">
        <v>3.9600000000000003E-2</v>
      </c>
      <c r="D236" s="3">
        <v>3.3000000000000002E-2</v>
      </c>
      <c r="E236" s="3">
        <v>3.4000000000000002E-2</v>
      </c>
      <c r="F236" s="3">
        <f t="shared" si="2"/>
        <v>3.4075000000000001E-2</v>
      </c>
    </row>
    <row r="237" spans="1:6" x14ac:dyDescent="0.2">
      <c r="A237" s="2" t="s">
        <v>252</v>
      </c>
      <c r="B237" s="3">
        <v>1.67E-2</v>
      </c>
      <c r="C237" s="3">
        <v>1.41E-2</v>
      </c>
      <c r="D237" s="3">
        <v>1.67E-2</v>
      </c>
      <c r="E237" s="3">
        <v>1.55E-2</v>
      </c>
      <c r="F237" s="3">
        <f t="shared" si="2"/>
        <v>1.575E-2</v>
      </c>
    </row>
    <row r="238" spans="1:6" ht="28" x14ac:dyDescent="0.2">
      <c r="A238" s="2" t="s">
        <v>253</v>
      </c>
      <c r="B238" s="3">
        <v>2.9399999999999999E-2</v>
      </c>
      <c r="C238" s="3">
        <v>2.3199999999999998E-2</v>
      </c>
      <c r="D238" s="3">
        <v>2.86E-2</v>
      </c>
      <c r="E238" s="3">
        <v>3.32E-2</v>
      </c>
      <c r="F238" s="3">
        <f t="shared" si="2"/>
        <v>2.86E-2</v>
      </c>
    </row>
    <row r="239" spans="1:6" ht="28" x14ac:dyDescent="0.2">
      <c r="A239" s="2" t="s">
        <v>254</v>
      </c>
      <c r="B239" s="3">
        <v>3.44E-2</v>
      </c>
      <c r="C239" s="3">
        <v>2.1700000000000001E-2</v>
      </c>
      <c r="D239" s="3">
        <v>2.1499999999999998E-2</v>
      </c>
      <c r="E239" s="3">
        <v>2.46E-2</v>
      </c>
      <c r="F239" s="3">
        <f t="shared" si="2"/>
        <v>2.555E-2</v>
      </c>
    </row>
    <row r="240" spans="1:6" x14ac:dyDescent="0.2">
      <c r="A240" s="2" t="s">
        <v>255</v>
      </c>
      <c r="B240" s="3">
        <v>2.7900000000000001E-2</v>
      </c>
      <c r="C240" s="3">
        <v>3.09E-2</v>
      </c>
      <c r="D240" s="3">
        <v>3.3500000000000002E-2</v>
      </c>
      <c r="E240" s="3">
        <v>3.5700000000000003E-2</v>
      </c>
      <c r="F240" s="3">
        <f t="shared" si="2"/>
        <v>3.2000000000000001E-2</v>
      </c>
    </row>
    <row r="241" spans="1:6" x14ac:dyDescent="0.2">
      <c r="A241" s="2" t="s">
        <v>256</v>
      </c>
      <c r="B241" s="3">
        <v>3.1199999999999999E-2</v>
      </c>
      <c r="C241" s="3">
        <v>1.7500000000000002E-2</v>
      </c>
      <c r="D241" s="3">
        <v>1.6799999999999999E-2</v>
      </c>
      <c r="E241" s="3">
        <v>0.01</v>
      </c>
      <c r="F241" s="3">
        <f t="shared" si="2"/>
        <v>1.8874999999999999E-2</v>
      </c>
    </row>
    <row r="242" spans="1:6" ht="42" x14ac:dyDescent="0.2">
      <c r="A242" s="2" t="s">
        <v>257</v>
      </c>
      <c r="B242" s="3">
        <v>2.69E-2</v>
      </c>
      <c r="C242" s="3">
        <v>2.6100000000000002E-2</v>
      </c>
      <c r="D242" s="3">
        <v>2.76E-2</v>
      </c>
      <c r="E242" s="3">
        <v>2.7E-2</v>
      </c>
      <c r="F242" s="3">
        <f t="shared" si="2"/>
        <v>2.69E-2</v>
      </c>
    </row>
    <row r="243" spans="1:6" ht="70" x14ac:dyDescent="0.2">
      <c r="A243" s="2" t="s">
        <v>258</v>
      </c>
      <c r="B243" s="3">
        <v>4.6600000000000003E-2</v>
      </c>
      <c r="C243" s="3">
        <v>4.8599999999999997E-2</v>
      </c>
      <c r="D243" s="3">
        <v>5.2699999999999997E-2</v>
      </c>
      <c r="E243" s="3">
        <v>5.4600000000000003E-2</v>
      </c>
      <c r="F243" s="3">
        <f t="shared" si="2"/>
        <v>5.0625000000000003E-2</v>
      </c>
    </row>
    <row r="244" spans="1:6" ht="42" x14ac:dyDescent="0.2">
      <c r="A244" s="2" t="s">
        <v>259</v>
      </c>
      <c r="B244" s="3">
        <v>3.6799999999999999E-2</v>
      </c>
      <c r="C244" s="3">
        <v>2.86E-2</v>
      </c>
      <c r="D244" s="3">
        <v>3.2000000000000001E-2</v>
      </c>
      <c r="E244" s="3">
        <v>2.7799999999999998E-2</v>
      </c>
      <c r="F244" s="3">
        <f t="shared" si="2"/>
        <v>3.1300000000000001E-2</v>
      </c>
    </row>
    <row r="245" spans="1:6" ht="28" x14ac:dyDescent="0.2">
      <c r="A245" s="2" t="s">
        <v>260</v>
      </c>
      <c r="B245" s="3">
        <v>2.7199999999999998E-2</v>
      </c>
      <c r="C245" s="3">
        <v>3.0499999999999999E-2</v>
      </c>
      <c r="D245" s="3">
        <v>3.4599999999999999E-2</v>
      </c>
      <c r="E245" s="3">
        <v>2.9499999999999998E-2</v>
      </c>
      <c r="F245" s="3">
        <f t="shared" si="2"/>
        <v>3.0449999999999998E-2</v>
      </c>
    </row>
    <row r="246" spans="1:6" x14ac:dyDescent="0.2">
      <c r="A246" s="2" t="s">
        <v>261</v>
      </c>
      <c r="B246" s="3">
        <v>6.3500000000000001E-2</v>
      </c>
      <c r="C246" s="3">
        <v>6.6400000000000001E-2</v>
      </c>
      <c r="D246" s="3">
        <v>6.7900000000000002E-2</v>
      </c>
      <c r="E246" s="3">
        <v>5.6099999999999997E-2</v>
      </c>
      <c r="F246" s="3">
        <f t="shared" si="2"/>
        <v>6.3475000000000004E-2</v>
      </c>
    </row>
    <row r="247" spans="1:6" ht="70" x14ac:dyDescent="0.2">
      <c r="A247" s="2" t="s">
        <v>262</v>
      </c>
      <c r="B247" s="3">
        <v>5.62E-2</v>
      </c>
      <c r="C247" s="3">
        <v>4.24E-2</v>
      </c>
      <c r="D247" s="3">
        <v>4.2099999999999999E-2</v>
      </c>
      <c r="E247" s="3">
        <v>4.6899999999999997E-2</v>
      </c>
      <c r="F247" s="3">
        <f t="shared" si="2"/>
        <v>4.6899999999999997E-2</v>
      </c>
    </row>
    <row r="248" spans="1:6" ht="28" x14ac:dyDescent="0.2">
      <c r="A248" s="2" t="s">
        <v>263</v>
      </c>
      <c r="B248" s="3">
        <v>3.7600000000000001E-2</v>
      </c>
      <c r="C248" s="3">
        <v>2.9399999999999999E-2</v>
      </c>
      <c r="D248" s="3">
        <v>2.3900000000000001E-2</v>
      </c>
      <c r="E248" s="3">
        <v>3.61E-2</v>
      </c>
      <c r="F248" s="3">
        <f t="shared" si="2"/>
        <v>3.175E-2</v>
      </c>
    </row>
    <row r="249" spans="1:6" ht="42" x14ac:dyDescent="0.2">
      <c r="A249" s="2" t="s">
        <v>264</v>
      </c>
      <c r="B249" s="3">
        <v>3.4700000000000002E-2</v>
      </c>
      <c r="C249" s="3">
        <v>2.6100000000000002E-2</v>
      </c>
      <c r="D249" s="3">
        <v>2.6800000000000001E-2</v>
      </c>
      <c r="E249" s="3">
        <v>2.2800000000000001E-2</v>
      </c>
      <c r="F249" s="3">
        <f t="shared" si="2"/>
        <v>2.7600000000000003E-2</v>
      </c>
    </row>
    <row r="250" spans="1:6" ht="28" x14ac:dyDescent="0.2">
      <c r="A250" s="2" t="s">
        <v>265</v>
      </c>
      <c r="B250" s="3">
        <v>2.7900000000000001E-2</v>
      </c>
      <c r="C250" s="3">
        <v>3.32E-2</v>
      </c>
      <c r="D250" s="3">
        <v>2.7099999999999999E-2</v>
      </c>
      <c r="E250" s="3">
        <v>2.01E-2</v>
      </c>
      <c r="F250" s="3">
        <f t="shared" si="2"/>
        <v>2.7075000000000002E-2</v>
      </c>
    </row>
    <row r="251" spans="1:6" ht="28" x14ac:dyDescent="0.2">
      <c r="A251" s="2" t="s">
        <v>266</v>
      </c>
      <c r="B251" s="3">
        <v>1.8599999999999998E-2</v>
      </c>
      <c r="C251" s="3">
        <v>2.92E-2</v>
      </c>
      <c r="D251" s="3">
        <v>1.84E-2</v>
      </c>
      <c r="E251" s="3">
        <v>2.8400000000000002E-2</v>
      </c>
      <c r="F251" s="3">
        <f t="shared" si="2"/>
        <v>2.3649999999999997E-2</v>
      </c>
    </row>
    <row r="252" spans="1:6" ht="42" x14ac:dyDescent="0.2">
      <c r="A252" s="2" t="s">
        <v>267</v>
      </c>
      <c r="B252" s="3">
        <v>4.2700000000000002E-2</v>
      </c>
      <c r="C252" s="3">
        <v>4.7399999999999998E-2</v>
      </c>
      <c r="D252" s="3">
        <v>4.7699999999999999E-2</v>
      </c>
      <c r="E252" s="3">
        <v>5.0299999999999997E-2</v>
      </c>
      <c r="F252" s="3">
        <f t="shared" ref="F252" si="3">AVERAGE(B252:E252)</f>
        <v>4.7024999999999997E-2</v>
      </c>
    </row>
  </sheetData>
  <mergeCells count="1">
    <mergeCell ref="B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Riesgo en tasa efectiva</vt:lpstr>
      <vt:lpstr>Datos</vt:lpstr>
      <vt:lpstr>Actividad</vt:lpstr>
      <vt:lpstr>Ingresos_acumulables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2021-06-14T21:07:11Z</dcterms:created>
  <dcterms:modified xsi:type="dcterms:W3CDTF">2021-10-12T15:59:16Z</dcterms:modified>
</cp:coreProperties>
</file>